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430\"/>
    </mc:Choice>
  </mc:AlternateContent>
  <xr:revisionPtr revIDLastSave="0" documentId="13_ncr:1_{DB5356A7-3624-4451-9159-7B3F4E9E032C}" xr6:coauthVersionLast="36" xr6:coauthVersionMax="36" xr10:uidLastSave="{00000000-0000-0000-0000-000000000000}"/>
  <bookViews>
    <workbookView xWindow="0" yWindow="0" windowWidth="14145" windowHeight="5115" tabRatio="807" xr2:uid="{00000000-000D-0000-FFFF-FFFF00000000}"/>
  </bookViews>
  <sheets>
    <sheet name="FTE BY DEPT &amp; APPOINTMENT" sheetId="1" r:id="rId1"/>
    <sheet name="BY GENDER &amp; RACE-ETHNICITY" sheetId="2" r:id="rId2"/>
    <sheet name="BY DEGREE" sheetId="3" r:id="rId3"/>
  </sheets>
  <definedNames>
    <definedName name="_xlnm.Print_Titles" localSheetId="0">'FTE BY DEPT &amp; APPOINTMENT'!$1:$1</definedName>
  </definedNames>
  <calcPr calcId="191029"/>
</workbook>
</file>

<file path=xl/calcChain.xml><?xml version="1.0" encoding="utf-8"?>
<calcChain xmlns="http://schemas.openxmlformats.org/spreadsheetml/2006/main">
  <c r="C161" i="1" l="1"/>
  <c r="C156" i="1"/>
  <c r="C150" i="1"/>
  <c r="C144" i="1"/>
  <c r="C138" i="1"/>
  <c r="C132" i="1"/>
  <c r="C126" i="1"/>
  <c r="C120" i="1"/>
  <c r="C114" i="1"/>
  <c r="C108" i="1"/>
  <c r="C96" i="1"/>
  <c r="C90" i="1"/>
  <c r="C84" i="1"/>
  <c r="C78" i="1"/>
  <c r="C72" i="1"/>
  <c r="C60" i="1"/>
  <c r="C54" i="1"/>
  <c r="C48" i="1"/>
  <c r="C42" i="1"/>
  <c r="C36" i="1"/>
  <c r="C30" i="1"/>
  <c r="C24" i="1"/>
  <c r="C18" i="1"/>
  <c r="C12" i="1"/>
  <c r="C6" i="1"/>
  <c r="C54" i="2"/>
  <c r="C46" i="2"/>
  <c r="C36" i="2"/>
  <c r="C28" i="2"/>
  <c r="C18" i="2"/>
  <c r="C10" i="2"/>
  <c r="C60" i="3"/>
  <c r="C30" i="3"/>
  <c r="C13" i="3"/>
  <c r="C163" i="1" l="1"/>
  <c r="D163" i="1"/>
  <c r="E163" i="1"/>
  <c r="D60" i="1"/>
  <c r="F163" i="1"/>
  <c r="F60" i="1"/>
  <c r="E161" i="1"/>
  <c r="D12" i="1" l="1"/>
  <c r="D18" i="1"/>
  <c r="D114" i="1"/>
  <c r="D108" i="1"/>
  <c r="D161" i="1"/>
  <c r="D156" i="1"/>
  <c r="D150" i="1"/>
  <c r="D144" i="1"/>
  <c r="D138" i="1"/>
  <c r="D132" i="1"/>
  <c r="D126" i="1"/>
  <c r="D120" i="1"/>
  <c r="D96" i="1"/>
  <c r="D90" i="1"/>
  <c r="D84" i="1"/>
  <c r="D78" i="1"/>
  <c r="D72" i="1"/>
  <c r="D54" i="1"/>
  <c r="D48" i="1"/>
  <c r="D42" i="1"/>
  <c r="D36" i="1"/>
  <c r="D30" i="1"/>
  <c r="D24" i="1"/>
  <c r="D6" i="1"/>
  <c r="D54" i="2"/>
  <c r="D46" i="2"/>
  <c r="D36" i="2"/>
  <c r="D28" i="2"/>
  <c r="D18" i="2"/>
  <c r="D10" i="2"/>
  <c r="D13" i="3"/>
  <c r="D30" i="3"/>
  <c r="D60" i="3"/>
  <c r="E18" i="1" l="1"/>
  <c r="E12" i="1"/>
  <c r="E156" i="1"/>
  <c r="E150" i="1"/>
  <c r="E144" i="1"/>
  <c r="E138" i="1"/>
  <c r="E132" i="1"/>
  <c r="E126" i="1"/>
  <c r="E120" i="1"/>
  <c r="E114" i="1"/>
  <c r="E108" i="1"/>
  <c r="E96" i="1"/>
  <c r="E90" i="1"/>
  <c r="E84" i="1"/>
  <c r="E78" i="1"/>
  <c r="E72" i="1"/>
  <c r="E66" i="1"/>
  <c r="E60" i="1"/>
  <c r="E54" i="1"/>
  <c r="E48" i="1"/>
  <c r="E42" i="1"/>
  <c r="E36" i="1"/>
  <c r="E30" i="1"/>
  <c r="E24" i="1"/>
  <c r="E6" i="1"/>
  <c r="E54" i="2"/>
  <c r="E36" i="2"/>
  <c r="E18" i="2"/>
  <c r="E46" i="2"/>
  <c r="E28" i="2"/>
  <c r="E10" i="2"/>
  <c r="E60" i="3"/>
  <c r="E30" i="3"/>
  <c r="E13" i="3"/>
  <c r="F60" i="3" l="1"/>
  <c r="F30" i="3"/>
  <c r="F13" i="3"/>
  <c r="F54" i="2"/>
  <c r="F46" i="2"/>
  <c r="F36" i="2"/>
  <c r="F28" i="2"/>
  <c r="F18" i="2"/>
  <c r="F10" i="2"/>
  <c r="F18" i="1"/>
  <c r="F12" i="1"/>
  <c r="F161" i="1"/>
  <c r="F156" i="1"/>
  <c r="F150" i="1"/>
  <c r="F144" i="1"/>
  <c r="F138" i="1"/>
  <c r="F132" i="1"/>
  <c r="F126" i="1"/>
  <c r="F120" i="1"/>
  <c r="F114" i="1"/>
  <c r="F108" i="1"/>
  <c r="F96" i="1"/>
  <c r="F90" i="1"/>
  <c r="F84" i="1"/>
  <c r="F78" i="1"/>
  <c r="F72" i="1"/>
  <c r="F66" i="1"/>
  <c r="F54" i="1"/>
  <c r="F48" i="1"/>
  <c r="F42" i="1"/>
  <c r="F36" i="1"/>
  <c r="F30" i="1"/>
  <c r="F24" i="1"/>
  <c r="F6" i="1"/>
  <c r="G13" i="3" l="1"/>
  <c r="G30" i="3"/>
  <c r="G60" i="3"/>
  <c r="H60" i="3"/>
  <c r="H30" i="3"/>
  <c r="H13" i="3"/>
  <c r="H54" i="2"/>
  <c r="H46" i="2"/>
  <c r="H36" i="2"/>
  <c r="H28" i="2"/>
  <c r="H18" i="2"/>
  <c r="H10" i="2"/>
  <c r="G54" i="2" l="1"/>
  <c r="G46" i="2"/>
  <c r="G36" i="2"/>
  <c r="G28" i="2"/>
  <c r="G18" i="2"/>
  <c r="G10" i="2"/>
  <c r="G163" i="1"/>
  <c r="G161" i="1"/>
  <c r="G156" i="1"/>
  <c r="G150" i="1"/>
  <c r="I13" i="3"/>
  <c r="I30" i="3"/>
  <c r="I60" i="3"/>
  <c r="G144" i="1" l="1"/>
  <c r="G138" i="1"/>
  <c r="G132" i="1"/>
  <c r="G126" i="1"/>
  <c r="G120" i="1"/>
  <c r="G114" i="1"/>
  <c r="G108" i="1"/>
  <c r="G96" i="1"/>
  <c r="G90" i="1"/>
  <c r="G84" i="1"/>
  <c r="G78" i="1"/>
  <c r="G72" i="1"/>
  <c r="G66" i="1"/>
  <c r="G60" i="1"/>
  <c r="G54" i="1"/>
  <c r="G48" i="1"/>
  <c r="G36" i="1"/>
  <c r="G30" i="1"/>
  <c r="G24" i="1"/>
  <c r="G18" i="1"/>
  <c r="G12" i="1"/>
  <c r="G6" i="1"/>
  <c r="H156" i="1" l="1"/>
  <c r="H150" i="1"/>
  <c r="H161" i="1"/>
  <c r="H144" i="1"/>
  <c r="H138" i="1"/>
  <c r="H132" i="1"/>
  <c r="H126" i="1"/>
  <c r="H120" i="1"/>
  <c r="H114" i="1"/>
  <c r="H108" i="1"/>
  <c r="H96" i="1"/>
  <c r="H90" i="1"/>
  <c r="H84" i="1"/>
  <c r="H78" i="1"/>
  <c r="H72" i="1"/>
  <c r="H66" i="1"/>
  <c r="H60" i="1"/>
  <c r="H54" i="1"/>
  <c r="G42" i="1"/>
  <c r="H48" i="1"/>
  <c r="H42" i="1"/>
  <c r="H36" i="1"/>
  <c r="H30" i="1"/>
  <c r="H24" i="1"/>
  <c r="H18" i="1"/>
  <c r="H12" i="1"/>
  <c r="H6" i="1"/>
  <c r="H163" i="1" l="1"/>
  <c r="I60" i="1"/>
  <c r="I18" i="1"/>
  <c r="J18" i="1"/>
  <c r="I161" i="1"/>
  <c r="I156" i="1"/>
  <c r="I150" i="1"/>
  <c r="I144" i="1"/>
  <c r="I138" i="1"/>
  <c r="I132" i="1"/>
  <c r="I126" i="1"/>
  <c r="I120" i="1"/>
  <c r="I114" i="1"/>
  <c r="I108" i="1"/>
  <c r="I96" i="1"/>
  <c r="I90" i="1"/>
  <c r="I84" i="1"/>
  <c r="I78" i="1"/>
  <c r="I72" i="1"/>
  <c r="I66" i="1"/>
  <c r="I54" i="1"/>
  <c r="I48" i="1"/>
  <c r="I42" i="1"/>
  <c r="I36" i="1"/>
  <c r="I30" i="1"/>
  <c r="I24" i="1"/>
  <c r="I12" i="1"/>
  <c r="I6" i="1"/>
  <c r="I46" i="2"/>
  <c r="I28" i="2"/>
  <c r="I54" i="2"/>
  <c r="I36" i="2"/>
  <c r="I18" i="2"/>
  <c r="I10" i="2"/>
  <c r="I163" i="1" l="1"/>
  <c r="J60" i="3"/>
  <c r="J30" i="3"/>
  <c r="J13" i="3"/>
  <c r="J54" i="2"/>
  <c r="J46" i="2"/>
  <c r="J28" i="2"/>
  <c r="J36" i="2"/>
  <c r="J18" i="2"/>
  <c r="J10" i="2"/>
  <c r="J161" i="1"/>
  <c r="J156" i="1"/>
  <c r="J150" i="1"/>
  <c r="J144" i="1"/>
  <c r="J138" i="1"/>
  <c r="J132" i="1"/>
  <c r="J126" i="1"/>
  <c r="J120" i="1"/>
  <c r="J114" i="1"/>
  <c r="J108" i="1"/>
  <c r="J96" i="1"/>
  <c r="J90" i="1"/>
  <c r="J84" i="1"/>
  <c r="J78" i="1"/>
  <c r="J72" i="1"/>
  <c r="J66" i="1"/>
  <c r="J54" i="1"/>
  <c r="J48" i="1"/>
  <c r="J42" i="1"/>
  <c r="J36" i="1"/>
  <c r="J30" i="1"/>
  <c r="J24" i="1"/>
  <c r="J12" i="1"/>
  <c r="J6" i="1"/>
  <c r="J163" i="1" l="1"/>
  <c r="K161" i="1" l="1"/>
  <c r="K156" i="1"/>
  <c r="K150" i="1"/>
  <c r="K144" i="1"/>
  <c r="K138" i="1"/>
  <c r="K132" i="1"/>
  <c r="K126" i="1"/>
  <c r="K120" i="1"/>
  <c r="K114" i="1"/>
  <c r="K108" i="1"/>
  <c r="K96" i="1"/>
  <c r="K90" i="1"/>
  <c r="K84" i="1"/>
  <c r="K78" i="1"/>
  <c r="K72" i="1"/>
  <c r="K66" i="1"/>
  <c r="K54" i="1"/>
  <c r="K48" i="1"/>
  <c r="K42" i="1"/>
  <c r="K36" i="1"/>
  <c r="K30" i="1"/>
  <c r="K24" i="1"/>
  <c r="K18" i="1"/>
  <c r="K12" i="1"/>
  <c r="K6" i="1"/>
  <c r="K163" i="1" s="1"/>
  <c r="K54" i="2"/>
  <c r="K46" i="2"/>
  <c r="K36" i="2"/>
  <c r="K28" i="2"/>
  <c r="K18" i="2"/>
  <c r="K10" i="2"/>
  <c r="K60" i="3"/>
  <c r="K30" i="3"/>
  <c r="K13" i="3"/>
  <c r="L60" i="3" l="1"/>
  <c r="L30" i="3"/>
  <c r="L13" i="3"/>
  <c r="L36" i="2"/>
  <c r="L28" i="2"/>
  <c r="L18" i="2"/>
  <c r="L10" i="2"/>
  <c r="L54" i="2"/>
  <c r="L46" i="2"/>
  <c r="L90" i="1"/>
  <c r="L163" i="1" s="1"/>
  <c r="M161" i="1" l="1"/>
  <c r="M156" i="1"/>
  <c r="M150" i="1"/>
  <c r="M144" i="1"/>
  <c r="M138" i="1"/>
  <c r="M132" i="1"/>
  <c r="M126" i="1"/>
  <c r="M120" i="1"/>
  <c r="M90" i="1"/>
  <c r="M114" i="1"/>
  <c r="M108" i="1"/>
  <c r="M96" i="1"/>
  <c r="M84" i="1"/>
  <c r="M78" i="1"/>
  <c r="M72" i="1"/>
  <c r="M66" i="1"/>
  <c r="M54" i="1"/>
  <c r="M48" i="1"/>
  <c r="M42" i="1"/>
  <c r="M36" i="1"/>
  <c r="M30" i="1"/>
  <c r="M24" i="1"/>
  <c r="M18" i="1"/>
  <c r="M12" i="1"/>
  <c r="M6" i="1"/>
  <c r="M46" i="2"/>
  <c r="M36" i="2"/>
  <c r="M28" i="2"/>
  <c r="M18" i="2"/>
  <c r="M10" i="2"/>
  <c r="M54" i="2"/>
  <c r="M60" i="3"/>
  <c r="M30" i="3"/>
  <c r="M13" i="3"/>
  <c r="M163" i="1" l="1"/>
  <c r="N138" i="1"/>
  <c r="N114" i="1"/>
  <c r="N48" i="1" l="1"/>
  <c r="N60" i="3" l="1"/>
  <c r="N30" i="3"/>
  <c r="N13" i="3"/>
  <c r="N54" i="2"/>
  <c r="N46" i="2"/>
  <c r="N36" i="2"/>
  <c r="N28" i="2"/>
  <c r="N18" i="2"/>
  <c r="N10" i="2"/>
  <c r="N163" i="1"/>
  <c r="O78" i="1" l="1"/>
  <c r="O161" i="1"/>
  <c r="O156" i="1"/>
  <c r="O150" i="1"/>
  <c r="O144" i="1"/>
  <c r="O138" i="1"/>
  <c r="O132" i="1"/>
  <c r="O126" i="1"/>
  <c r="O120" i="1"/>
  <c r="O90" i="1"/>
  <c r="O114" i="1"/>
  <c r="O108" i="1"/>
  <c r="O96" i="1"/>
  <c r="O72" i="1"/>
  <c r="O66" i="1"/>
  <c r="O54" i="1"/>
  <c r="O48" i="1"/>
  <c r="O42" i="1"/>
  <c r="O36" i="1"/>
  <c r="O30" i="1"/>
  <c r="O24" i="1"/>
  <c r="O18" i="1"/>
  <c r="O12" i="1"/>
  <c r="O6" i="1"/>
  <c r="O46" i="2"/>
  <c r="O54" i="2"/>
  <c r="O18" i="2"/>
  <c r="O36" i="2"/>
  <c r="O28" i="2"/>
  <c r="O10" i="2"/>
  <c r="O60" i="3"/>
  <c r="O30" i="3"/>
  <c r="O13" i="3"/>
  <c r="O163" i="1" l="1"/>
  <c r="P60" i="3"/>
  <c r="P30" i="3"/>
  <c r="P13" i="3"/>
  <c r="P54" i="2"/>
  <c r="P46" i="2"/>
  <c r="P36" i="2"/>
  <c r="P28" i="2"/>
  <c r="P18" i="2"/>
  <c r="P10" i="2"/>
  <c r="P161" i="1"/>
  <c r="P156" i="1"/>
  <c r="P150" i="1"/>
  <c r="P144" i="1"/>
  <c r="P138" i="1"/>
  <c r="P132" i="1"/>
  <c r="P126" i="1"/>
  <c r="P120" i="1"/>
  <c r="P90" i="1"/>
  <c r="P114" i="1"/>
  <c r="P102" i="1"/>
  <c r="P96" i="1"/>
  <c r="P108" i="1"/>
  <c r="P84" i="1"/>
  <c r="P78" i="1"/>
  <c r="P72" i="1"/>
  <c r="P66" i="1"/>
  <c r="P54" i="1"/>
  <c r="P48" i="1"/>
  <c r="P42" i="1"/>
  <c r="P36" i="1"/>
  <c r="P30" i="1"/>
  <c r="P24" i="1"/>
  <c r="P18" i="1"/>
  <c r="P12" i="1"/>
  <c r="P6" i="1"/>
  <c r="R60" i="3"/>
  <c r="R13" i="3"/>
  <c r="R30" i="3"/>
  <c r="R54" i="2"/>
  <c r="R46" i="2"/>
  <c r="R28" i="2"/>
  <c r="R36" i="2"/>
  <c r="R18" i="2"/>
  <c r="R10" i="2"/>
  <c r="U161" i="1"/>
  <c r="U156" i="1"/>
  <c r="U150" i="1"/>
  <c r="U144" i="1"/>
  <c r="U138" i="1"/>
  <c r="U132" i="1"/>
  <c r="U126" i="1"/>
  <c r="U120" i="1"/>
  <c r="U90" i="1"/>
  <c r="U114" i="1"/>
  <c r="U108" i="1"/>
  <c r="U96" i="1"/>
  <c r="U84" i="1"/>
  <c r="U78" i="1"/>
  <c r="U72" i="1"/>
  <c r="U66" i="1"/>
  <c r="U54" i="1"/>
  <c r="U48" i="1"/>
  <c r="U42" i="1"/>
  <c r="U36" i="1"/>
  <c r="U30" i="1"/>
  <c r="U24" i="1"/>
  <c r="U12" i="1"/>
  <c r="U6" i="1"/>
  <c r="Q161" i="1"/>
  <c r="Q156" i="1"/>
  <c r="Q150" i="1"/>
  <c r="Q144" i="1"/>
  <c r="Q138" i="1"/>
  <c r="Q132" i="1"/>
  <c r="Q126" i="1"/>
  <c r="Q120" i="1"/>
  <c r="Q90" i="1"/>
  <c r="Q114" i="1"/>
  <c r="Q108" i="1"/>
  <c r="Q102" i="1"/>
  <c r="Q96" i="1"/>
  <c r="Q84" i="1"/>
  <c r="Q78" i="1"/>
  <c r="Q72" i="1"/>
  <c r="Q66" i="1"/>
  <c r="Q54" i="1"/>
  <c r="Q48" i="1"/>
  <c r="Q42" i="1"/>
  <c r="Q36" i="1"/>
  <c r="Q30" i="1"/>
  <c r="Q24" i="1"/>
  <c r="Q18" i="1"/>
  <c r="Q12" i="1"/>
  <c r="T12" i="1"/>
  <c r="S12" i="1"/>
  <c r="R12" i="1"/>
  <c r="Q6" i="1"/>
  <c r="Q60" i="3"/>
  <c r="Q30" i="3"/>
  <c r="Q13" i="3"/>
  <c r="Q54" i="2"/>
  <c r="Q46" i="2"/>
  <c r="Q28" i="2"/>
  <c r="Q36" i="2"/>
  <c r="Q18" i="2"/>
  <c r="Q10" i="2"/>
  <c r="R161" i="1"/>
  <c r="R156" i="1"/>
  <c r="R150" i="1"/>
  <c r="R144" i="1"/>
  <c r="R138" i="1"/>
  <c r="R132" i="1"/>
  <c r="R126" i="1"/>
  <c r="R120" i="1"/>
  <c r="R90" i="1"/>
  <c r="R114" i="1"/>
  <c r="R108" i="1"/>
  <c r="R96" i="1"/>
  <c r="R84" i="1"/>
  <c r="R78" i="1"/>
  <c r="R72" i="1"/>
  <c r="R66" i="1"/>
  <c r="R54" i="1"/>
  <c r="R48" i="1"/>
  <c r="R42" i="1"/>
  <c r="R36" i="1"/>
  <c r="R30" i="1"/>
  <c r="R24" i="1"/>
  <c r="R6" i="1"/>
  <c r="P163" i="1" l="1"/>
  <c r="U163" i="1"/>
  <c r="S161" i="1"/>
  <c r="S156" i="1"/>
  <c r="S150" i="1"/>
  <c r="S144" i="1"/>
  <c r="S138" i="1"/>
  <c r="S132" i="1"/>
  <c r="S126" i="1"/>
  <c r="S120" i="1"/>
  <c r="S90" i="1"/>
  <c r="S114" i="1"/>
  <c r="S108" i="1"/>
  <c r="S96" i="1"/>
  <c r="S84" i="1"/>
  <c r="S78" i="1"/>
  <c r="S72" i="1"/>
  <c r="S66" i="1"/>
  <c r="S54" i="1"/>
  <c r="S48" i="1"/>
  <c r="S42" i="1"/>
  <c r="S36" i="1"/>
  <c r="S30" i="1"/>
  <c r="S24" i="1"/>
  <c r="S6" i="1"/>
  <c r="Q163" i="1"/>
  <c r="R163" i="1"/>
  <c r="T78" i="1"/>
  <c r="T161" i="1"/>
  <c r="T84" i="1"/>
  <c r="T156" i="1"/>
  <c r="T66" i="1"/>
  <c r="T150" i="1"/>
  <c r="T144" i="1"/>
  <c r="T138" i="1"/>
  <c r="T132" i="1"/>
  <c r="T126" i="1"/>
  <c r="T120" i="1"/>
  <c r="T90" i="1"/>
  <c r="T114" i="1"/>
  <c r="T108" i="1"/>
  <c r="T72" i="1"/>
  <c r="T54" i="1"/>
  <c r="T48" i="1"/>
  <c r="T42" i="1"/>
  <c r="T96" i="1"/>
  <c r="T36" i="1"/>
  <c r="T30" i="1"/>
  <c r="T24" i="1"/>
  <c r="T6" i="1"/>
  <c r="X54" i="2"/>
  <c r="W54" i="2"/>
  <c r="V54" i="2"/>
  <c r="X53" i="2"/>
  <c r="W53" i="2"/>
  <c r="V53" i="2"/>
  <c r="X51" i="2"/>
  <c r="W51" i="2"/>
  <c r="V51" i="2"/>
  <c r="X49" i="2"/>
  <c r="W49" i="2"/>
  <c r="V49" i="2"/>
  <c r="X48" i="2"/>
  <c r="W48" i="2"/>
  <c r="V48" i="2"/>
  <c r="X47" i="2"/>
  <c r="W47" i="2"/>
  <c r="V47" i="2"/>
  <c r="Z46" i="2"/>
  <c r="X46" i="2"/>
  <c r="W46" i="2"/>
  <c r="V46" i="2"/>
  <c r="Z43" i="2"/>
  <c r="X43" i="2"/>
  <c r="W43" i="2"/>
  <c r="V43" i="2"/>
  <c r="Z42" i="2"/>
  <c r="X42" i="2"/>
  <c r="W42" i="2"/>
  <c r="V42" i="2"/>
  <c r="Z41" i="2"/>
  <c r="X41" i="2"/>
  <c r="W41" i="2"/>
  <c r="V41" i="2"/>
  <c r="Z40" i="2"/>
  <c r="X40" i="2"/>
  <c r="W40" i="2"/>
  <c r="V40" i="2"/>
  <c r="Z39" i="2"/>
  <c r="X39" i="2"/>
  <c r="W39" i="2"/>
  <c r="V39" i="2"/>
  <c r="T163" i="1" l="1"/>
  <c r="S163" i="1"/>
</calcChain>
</file>

<file path=xl/sharedStrings.xml><?xml version="1.0" encoding="utf-8"?>
<sst xmlns="http://schemas.openxmlformats.org/spreadsheetml/2006/main" count="374" uniqueCount="174">
  <si>
    <t>DEPT</t>
  </si>
  <si>
    <t>APPT</t>
  </si>
  <si>
    <t>A&amp;S</t>
  </si>
  <si>
    <t>Tenured</t>
  </si>
  <si>
    <t>Tenure-Track</t>
  </si>
  <si>
    <t>Visiting</t>
  </si>
  <si>
    <t>Adjunct</t>
  </si>
  <si>
    <t>A&amp;S Total</t>
  </si>
  <si>
    <t>ART Total</t>
  </si>
  <si>
    <t>BIOL</t>
  </si>
  <si>
    <t>BIOL Total</t>
  </si>
  <si>
    <t>CHEM</t>
  </si>
  <si>
    <t>CHEM Total</t>
  </si>
  <si>
    <t>E&amp;M</t>
  </si>
  <si>
    <t>E&amp;M Total</t>
  </si>
  <si>
    <t>EDUC</t>
  </si>
  <si>
    <t>EDUC Total</t>
  </si>
  <si>
    <t>ENGL</t>
  </si>
  <si>
    <t>ENGL Total</t>
  </si>
  <si>
    <t>GEOL</t>
  </si>
  <si>
    <t>GEOL Total</t>
  </si>
  <si>
    <t>HIST</t>
  </si>
  <si>
    <t>HIST Total</t>
  </si>
  <si>
    <t>MATH Total</t>
  </si>
  <si>
    <t>MUS</t>
  </si>
  <si>
    <t>MUS Total</t>
  </si>
  <si>
    <t>PHED Total</t>
  </si>
  <si>
    <t>PHIL</t>
  </si>
  <si>
    <t>PHIL Total</t>
  </si>
  <si>
    <t>PHYS</t>
  </si>
  <si>
    <t>PHYS Total</t>
  </si>
  <si>
    <t>PLSC</t>
  </si>
  <si>
    <t>PLSC Total</t>
  </si>
  <si>
    <t>PSYC</t>
  </si>
  <si>
    <t>PSYC Total</t>
  </si>
  <si>
    <t>RELG</t>
  </si>
  <si>
    <t>RELG Total</t>
  </si>
  <si>
    <t>THEA</t>
  </si>
  <si>
    <t>THEA Total</t>
  </si>
  <si>
    <t>SPEC</t>
  </si>
  <si>
    <t>SPEC Total</t>
  </si>
  <si>
    <t>Grand Total</t>
  </si>
  <si>
    <t>Full-Time/ Part-time</t>
  </si>
  <si>
    <t>Gender   Race/Ethnicity</t>
  </si>
  <si>
    <t>MEN</t>
  </si>
  <si>
    <t>FT</t>
  </si>
  <si>
    <t>Asian/Pacific Islander</t>
  </si>
  <si>
    <t>Black or African Amer</t>
  </si>
  <si>
    <t>Hispanic</t>
  </si>
  <si>
    <t>White, non-Hispanic</t>
  </si>
  <si>
    <t>FT Total</t>
  </si>
  <si>
    <t>PT</t>
  </si>
  <si>
    <t>Unknown</t>
  </si>
  <si>
    <t>PT Total</t>
  </si>
  <si>
    <t>WOMEN</t>
  </si>
  <si>
    <t>TOTAL</t>
  </si>
  <si>
    <t>Appointment Type</t>
  </si>
  <si>
    <t>Degree</t>
  </si>
  <si>
    <t>Tenured &amp;</t>
  </si>
  <si>
    <t>B.A.</t>
  </si>
  <si>
    <t>Ed.M.</t>
  </si>
  <si>
    <t>M.A.</t>
  </si>
  <si>
    <t>M.M.</t>
  </si>
  <si>
    <t>M.S.</t>
  </si>
  <si>
    <t>M.T.S.</t>
  </si>
  <si>
    <t>M.B.A.</t>
  </si>
  <si>
    <t>M.F.A.</t>
  </si>
  <si>
    <t>D.M.A.</t>
  </si>
  <si>
    <t>Ph.D.</t>
  </si>
  <si>
    <t>Total</t>
  </si>
  <si>
    <t>M.S.A.</t>
  </si>
  <si>
    <t>D.Min.</t>
  </si>
  <si>
    <t>COMM/SPCH</t>
  </si>
  <si>
    <t>COMM/SPCH Total</t>
  </si>
  <si>
    <t>MLAC/FRNL</t>
  </si>
  <si>
    <t>MLAC/FRNL Total</t>
  </si>
  <si>
    <t>ETHN</t>
  </si>
  <si>
    <t>ETHN Total</t>
  </si>
  <si>
    <t>WGS</t>
  </si>
  <si>
    <t>WGS Total</t>
  </si>
  <si>
    <t>INTN</t>
  </si>
  <si>
    <t>INTN Total</t>
  </si>
  <si>
    <t>Ed.D.</t>
  </si>
  <si>
    <t>B.S.</t>
  </si>
  <si>
    <t>P.A.C.</t>
  </si>
  <si>
    <t>CS Total</t>
  </si>
  <si>
    <t>KIN addded as</t>
  </si>
  <si>
    <t>main dept Fall 2011</t>
  </si>
  <si>
    <t>B.M.</t>
  </si>
  <si>
    <t>B.M.E.</t>
  </si>
  <si>
    <t>M.Div.</t>
  </si>
  <si>
    <t>M.M.E.</t>
  </si>
  <si>
    <t>MLS</t>
  </si>
  <si>
    <t>FALL 2011</t>
  </si>
  <si>
    <t>FALL 2010</t>
  </si>
  <si>
    <t>FALL 2009</t>
  </si>
  <si>
    <t>FALL 2008</t>
  </si>
  <si>
    <t>FALL 2007</t>
  </si>
  <si>
    <t>FALL 2006</t>
  </si>
  <si>
    <t>FALL 2005</t>
  </si>
  <si>
    <t>FALL 2004</t>
  </si>
  <si>
    <t>FALL 2003</t>
  </si>
  <si>
    <t>Certificate</t>
  </si>
  <si>
    <t>FALL 2002</t>
  </si>
  <si>
    <t>FALL 2001</t>
  </si>
  <si>
    <t>FALL 2012</t>
  </si>
  <si>
    <t>PSY.D.</t>
  </si>
  <si>
    <t>None</t>
  </si>
  <si>
    <t>M.Phil</t>
  </si>
  <si>
    <t>International</t>
  </si>
  <si>
    <t>CS*</t>
  </si>
  <si>
    <t xml:space="preserve">  *FALL 2010 - FALL 2011 ONLY:   MATH AND CS ARE LISTED SEPARATELY</t>
  </si>
  <si>
    <t>MATH/CS*</t>
  </si>
  <si>
    <t>ART*</t>
  </si>
  <si>
    <t>ARTH*</t>
  </si>
  <si>
    <t xml:space="preserve"> *BEGINNING FALL 2010, ART AND ARTH WILL BE LISTED SEPARATELY</t>
  </si>
  <si>
    <t>INCLUDES
 ENVN</t>
  </si>
  <si>
    <t>FALL 2013</t>
  </si>
  <si>
    <t>FALL
2013</t>
  </si>
  <si>
    <t>FALL
2012</t>
  </si>
  <si>
    <t>FALL
2011</t>
  </si>
  <si>
    <t>FALL
2010</t>
  </si>
  <si>
    <t>FALL
2009</t>
  </si>
  <si>
    <t>FALL
2008</t>
  </si>
  <si>
    <t>FALL
2007</t>
  </si>
  <si>
    <t>FALL
2006</t>
  </si>
  <si>
    <t>FALL
2005</t>
  </si>
  <si>
    <t>FALL
2004</t>
  </si>
  <si>
    <t>FALL
2003</t>
  </si>
  <si>
    <t>FALL
2002</t>
  </si>
  <si>
    <t>FALL
2001</t>
  </si>
  <si>
    <t>INCLUDES
B&amp;O, PBSV</t>
  </si>
  <si>
    <t>FALL 2014</t>
  </si>
  <si>
    <t>FALL
2014</t>
  </si>
  <si>
    <t>KIN/PHED*</t>
  </si>
  <si>
    <t>*As of Fall 2014 - WELL placed under "SPEC" instead of KIN/PHED</t>
  </si>
  <si>
    <t>INCLUDES
B&amp;O, PBSV, WELL</t>
  </si>
  <si>
    <t>FALL
2015</t>
  </si>
  <si>
    <t>FALL 2015</t>
  </si>
  <si>
    <t>FALL 2016</t>
  </si>
  <si>
    <t>FALL
2016</t>
  </si>
  <si>
    <t>FALL
2017</t>
  </si>
  <si>
    <t>FALL 2017</t>
  </si>
  <si>
    <t>INCLUDES
B&amp;O, PBSV, WELL,SPEC</t>
  </si>
  <si>
    <t>M.P.A.</t>
  </si>
  <si>
    <t>D.V.M.</t>
  </si>
  <si>
    <t>J.D.</t>
  </si>
  <si>
    <t>M.S.W.</t>
  </si>
  <si>
    <t>FALL 2018</t>
  </si>
  <si>
    <t>FALL
2018</t>
  </si>
  <si>
    <t>ENVN</t>
  </si>
  <si>
    <t>ENVN Total</t>
  </si>
  <si>
    <t>FALL
2019</t>
  </si>
  <si>
    <t>FALL
2020</t>
  </si>
  <si>
    <t>FALL
2021</t>
  </si>
  <si>
    <t>INCLUDES 
PBSV, WELL, 
SPEC</t>
  </si>
  <si>
    <t>FALL
2022</t>
  </si>
  <si>
    <t>FALL 2023</t>
  </si>
  <si>
    <t>FALL 2022</t>
  </si>
  <si>
    <t>FALL 2021</t>
  </si>
  <si>
    <t>FALL 2020</t>
  </si>
  <si>
    <t>FALL 2019</t>
  </si>
  <si>
    <t>ME.D</t>
  </si>
  <si>
    <t>INCLUDES 
PBSV, WELL, HCI, SPEC</t>
  </si>
  <si>
    <t>Multi-Racial</t>
  </si>
  <si>
    <t>FALL
2023</t>
  </si>
  <si>
    <t>INCLUDES
PBSV, TPC,
WELL, SPEC</t>
  </si>
  <si>
    <t>D.B.A.</t>
  </si>
  <si>
    <t>INCLUDES
PBSV, WELL, 
SPEC</t>
  </si>
  <si>
    <t>INCLUDES
TPC, WELL</t>
  </si>
  <si>
    <t>FALL 2024</t>
  </si>
  <si>
    <t>FALL
2024</t>
  </si>
  <si>
    <t>B.B.S.</t>
  </si>
  <si>
    <t>INCLUDES
PBSV, WELL, 
SPEC, LA101 TAUGHT
BY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</si>
</sst>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i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indexed="9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5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5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8" applyNumberFormat="0" applyAlignment="0" applyProtection="0"/>
    <xf numFmtId="0" fontId="15" fillId="7" borderId="11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8" applyNumberFormat="0" applyAlignment="0" applyProtection="0"/>
    <xf numFmtId="0" fontId="14" fillId="0" borderId="10" applyNumberFormat="0" applyFill="0" applyAlignment="0" applyProtection="0"/>
    <xf numFmtId="0" fontId="10" fillId="4" borderId="0" applyNumberFormat="0" applyBorder="0" applyAlignment="0" applyProtection="0"/>
    <xf numFmtId="0" fontId="3" fillId="8" borderId="12" applyNumberFormat="0" applyFont="0" applyAlignment="0" applyProtection="0"/>
    <xf numFmtId="0" fontId="12" fillId="6" borderId="9" applyNumberFormat="0" applyAlignment="0" applyProtection="0"/>
    <xf numFmtId="0" fontId="4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6" fillId="0" borderId="0" applyNumberFormat="0" applyFill="0" applyBorder="0" applyAlignment="0" applyProtection="0"/>
  </cellStyleXfs>
  <cellXfs count="158">
    <xf numFmtId="0" fontId="1" fillId="0" borderId="0" xfId="0" applyFont="1"/>
    <xf numFmtId="0" fontId="2" fillId="0" borderId="17" xfId="0" applyFont="1" applyBorder="1"/>
    <xf numFmtId="0" fontId="0" fillId="0" borderId="0" xfId="0" applyFont="1"/>
    <xf numFmtId="0" fontId="0" fillId="0" borderId="15" xfId="0" applyFont="1" applyBorder="1"/>
    <xf numFmtId="0" fontId="2" fillId="0" borderId="20" xfId="0" applyFont="1" applyBorder="1"/>
    <xf numFmtId="0" fontId="0" fillId="0" borderId="21" xfId="0" applyFont="1" applyBorder="1"/>
    <xf numFmtId="0" fontId="21" fillId="33" borderId="16" xfId="0" applyFont="1" applyFill="1" applyBorder="1"/>
    <xf numFmtId="0" fontId="21" fillId="33" borderId="2" xfId="0" applyFont="1" applyFill="1" applyBorder="1"/>
    <xf numFmtId="0" fontId="1" fillId="0" borderId="0" xfId="0" applyFont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9" xfId="0" applyFont="1" applyBorder="1"/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0" xfId="0" applyFont="1" applyBorder="1"/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2" xfId="0" applyFont="1" applyBorder="1"/>
    <xf numFmtId="0" fontId="0" fillId="0" borderId="25" xfId="0" applyFont="1" applyBorder="1"/>
    <xf numFmtId="0" fontId="0" fillId="0" borderId="23" xfId="0" applyFont="1" applyBorder="1"/>
    <xf numFmtId="0" fontId="0" fillId="0" borderId="28" xfId="0" applyFont="1" applyBorder="1"/>
    <xf numFmtId="0" fontId="2" fillId="0" borderId="16" xfId="0" applyFont="1" applyBorder="1"/>
    <xf numFmtId="0" fontId="2" fillId="0" borderId="19" xfId="0" applyFont="1" applyBorder="1"/>
    <xf numFmtId="0" fontId="0" fillId="0" borderId="21" xfId="0" applyBorder="1"/>
    <xf numFmtId="0" fontId="1" fillId="0" borderId="0" xfId="0" applyFont="1" applyFill="1"/>
    <xf numFmtId="0" fontId="0" fillId="0" borderId="0" xfId="0" applyFont="1" applyBorder="1"/>
    <xf numFmtId="0" fontId="1" fillId="0" borderId="25" xfId="0" applyFont="1" applyBorder="1"/>
    <xf numFmtId="0" fontId="1" fillId="0" borderId="28" xfId="0" applyFont="1" applyBorder="1"/>
    <xf numFmtId="0" fontId="21" fillId="0" borderId="16" xfId="0" applyFont="1" applyFill="1" applyBorder="1"/>
    <xf numFmtId="0" fontId="22" fillId="0" borderId="15" xfId="0" applyFont="1" applyBorder="1"/>
    <xf numFmtId="2" fontId="22" fillId="0" borderId="18" xfId="0" applyNumberFormat="1" applyFont="1" applyBorder="1" applyAlignment="1">
      <alignment horizontal="center"/>
    </xf>
    <xf numFmtId="0" fontId="22" fillId="0" borderId="0" xfId="0" applyFont="1"/>
    <xf numFmtId="0" fontId="20" fillId="33" borderId="25" xfId="0" applyFont="1" applyFill="1" applyBorder="1" applyAlignment="1">
      <alignment wrapText="1"/>
    </xf>
    <xf numFmtId="0" fontId="21" fillId="33" borderId="25" xfId="0" applyFont="1" applyFill="1" applyBorder="1" applyAlignment="1">
      <alignment horizontal="center"/>
    </xf>
    <xf numFmtId="0" fontId="24" fillId="33" borderId="26" xfId="0" applyFont="1" applyFill="1" applyBorder="1" applyAlignment="1">
      <alignment horizontal="center"/>
    </xf>
    <xf numFmtId="0" fontId="2" fillId="33" borderId="27" xfId="0" applyFont="1" applyFill="1" applyBorder="1" applyAlignment="1">
      <alignment horizontal="center"/>
    </xf>
    <xf numFmtId="0" fontId="2" fillId="0" borderId="0" xfId="0" applyFont="1"/>
    <xf numFmtId="0" fontId="2" fillId="33" borderId="22" xfId="0" applyFont="1" applyFill="1" applyBorder="1" applyAlignment="1">
      <alignment wrapText="1"/>
    </xf>
    <xf numFmtId="0" fontId="2" fillId="33" borderId="22" xfId="0" applyFont="1" applyFill="1" applyBorder="1" applyAlignment="1">
      <alignment horizontal="center"/>
    </xf>
    <xf numFmtId="0" fontId="2" fillId="33" borderId="26" xfId="0" applyFont="1" applyFill="1" applyBorder="1" applyAlignment="1">
      <alignment horizontal="center"/>
    </xf>
    <xf numFmtId="0" fontId="1" fillId="0" borderId="21" xfId="0" applyFont="1" applyBorder="1"/>
    <xf numFmtId="0" fontId="0" fillId="0" borderId="36" xfId="0" applyFont="1" applyBorder="1"/>
    <xf numFmtId="0" fontId="0" fillId="0" borderId="27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22" xfId="0" applyFont="1" applyFill="1" applyBorder="1"/>
    <xf numFmtId="0" fontId="0" fillId="0" borderId="36" xfId="0" applyFont="1" applyFill="1" applyBorder="1"/>
    <xf numFmtId="0" fontId="0" fillId="0" borderId="36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25" fillId="0" borderId="0" xfId="0" applyFont="1" applyFill="1" applyAlignment="1">
      <alignment vertical="center"/>
    </xf>
    <xf numFmtId="0" fontId="25" fillId="35" borderId="22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/>
    </xf>
    <xf numFmtId="0" fontId="25" fillId="35" borderId="26" xfId="0" applyFont="1" applyFill="1" applyBorder="1" applyAlignment="1">
      <alignment horizontal="center" vertical="center"/>
    </xf>
    <xf numFmtId="0" fontId="25" fillId="35" borderId="26" xfId="0" applyFont="1" applyFill="1" applyBorder="1" applyAlignment="1">
      <alignment horizontal="center" vertical="center" wrapText="1"/>
    </xf>
    <xf numFmtId="0" fontId="2" fillId="33" borderId="15" xfId="0" applyFont="1" applyFill="1" applyBorder="1"/>
    <xf numFmtId="0" fontId="2" fillId="33" borderId="35" xfId="0" applyFont="1" applyFill="1" applyBorder="1"/>
    <xf numFmtId="0" fontId="2" fillId="33" borderId="23" xfId="0" applyFont="1" applyFill="1" applyBorder="1" applyAlignment="1">
      <alignment horizontal="center"/>
    </xf>
    <xf numFmtId="0" fontId="2" fillId="33" borderId="32" xfId="0" applyFont="1" applyFill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2" fillId="0" borderId="29" xfId="0" applyFont="1" applyBorder="1"/>
    <xf numFmtId="0" fontId="25" fillId="35" borderId="22" xfId="0" applyFont="1" applyFill="1" applyBorder="1" applyAlignment="1">
      <alignment vertical="center" wrapText="1"/>
    </xf>
    <xf numFmtId="0" fontId="25" fillId="35" borderId="23" xfId="0" applyFont="1" applyFill="1" applyBorder="1" applyAlignment="1">
      <alignment horizontal="center" vertical="center"/>
    </xf>
    <xf numFmtId="0" fontId="25" fillId="35" borderId="24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" xfId="0" applyFont="1" applyBorder="1"/>
    <xf numFmtId="0" fontId="2" fillId="0" borderId="31" xfId="0" applyFont="1" applyBorder="1" applyAlignment="1">
      <alignment horizontal="center"/>
    </xf>
    <xf numFmtId="0" fontId="26" fillId="0" borderId="0" xfId="0" applyFont="1" applyFill="1" applyAlignment="1">
      <alignment vertical="center"/>
    </xf>
    <xf numFmtId="2" fontId="22" fillId="0" borderId="38" xfId="0" applyNumberFormat="1" applyFont="1" applyBorder="1" applyAlignment="1">
      <alignment horizontal="center"/>
    </xf>
    <xf numFmtId="2" fontId="22" fillId="0" borderId="41" xfId="0" applyNumberFormat="1" applyFont="1" applyBorder="1" applyAlignment="1">
      <alignment horizontal="center"/>
    </xf>
    <xf numFmtId="0" fontId="25" fillId="35" borderId="14" xfId="0" applyFont="1" applyFill="1" applyBorder="1" applyAlignment="1">
      <alignment horizontal="left" vertical="center"/>
    </xf>
    <xf numFmtId="2" fontId="23" fillId="0" borderId="18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43" xfId="0" applyFont="1" applyBorder="1" applyAlignment="1">
      <alignment horizontal="center"/>
    </xf>
    <xf numFmtId="0" fontId="1" fillId="0" borderId="45" xfId="0" applyFont="1" applyBorder="1"/>
    <xf numFmtId="0" fontId="0" fillId="0" borderId="46" xfId="0" applyFont="1" applyFill="1" applyBorder="1"/>
    <xf numFmtId="0" fontId="1" fillId="0" borderId="46" xfId="0" applyFont="1" applyBorder="1" applyAlignment="1">
      <alignment horizontal="center"/>
    </xf>
    <xf numFmtId="0" fontId="1" fillId="0" borderId="46" xfId="0" applyFont="1" applyBorder="1"/>
    <xf numFmtId="0" fontId="1" fillId="0" borderId="0" xfId="0" applyFont="1" applyBorder="1"/>
    <xf numFmtId="0" fontId="1" fillId="0" borderId="1" xfId="0" applyFont="1" applyBorder="1"/>
    <xf numFmtId="2" fontId="22" fillId="0" borderId="49" xfId="0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2" fontId="1" fillId="0" borderId="50" xfId="0" applyNumberFormat="1" applyFont="1" applyBorder="1" applyAlignment="1">
      <alignment horizontal="center"/>
    </xf>
    <xf numFmtId="2" fontId="23" fillId="0" borderId="48" xfId="0" applyNumberFormat="1" applyFont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53" xfId="0" applyFont="1" applyBorder="1"/>
    <xf numFmtId="0" fontId="2" fillId="0" borderId="21" xfId="0" applyFont="1" applyBorder="1" applyAlignment="1">
      <alignment vertical="top"/>
    </xf>
    <xf numFmtId="0" fontId="2" fillId="0" borderId="44" xfId="0" applyFont="1" applyBorder="1" applyAlignment="1">
      <alignment vertical="top"/>
    </xf>
    <xf numFmtId="0" fontId="2" fillId="0" borderId="28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15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21" xfId="0" applyFont="1" applyFill="1" applyBorder="1"/>
    <xf numFmtId="0" fontId="0" fillId="0" borderId="54" xfId="0" applyFont="1" applyBorder="1"/>
    <xf numFmtId="0" fontId="0" fillId="0" borderId="54" xfId="0" applyFont="1" applyBorder="1" applyAlignment="1">
      <alignment horizontal="center"/>
    </xf>
    <xf numFmtId="0" fontId="0" fillId="0" borderId="54" xfId="0" applyFont="1" applyFill="1" applyBorder="1"/>
    <xf numFmtId="0" fontId="2" fillId="0" borderId="52" xfId="0" applyFont="1" applyBorder="1" applyAlignment="1">
      <alignment horizontal="center"/>
    </xf>
    <xf numFmtId="0" fontId="2" fillId="33" borderId="26" xfId="0" applyFont="1" applyFill="1" applyBorder="1"/>
    <xf numFmtId="0" fontId="2" fillId="33" borderId="19" xfId="0" applyFont="1" applyFill="1" applyBorder="1" applyAlignment="1">
      <alignment horizontal="center"/>
    </xf>
    <xf numFmtId="2" fontId="23" fillId="0" borderId="51" xfId="0" applyNumberFormat="1" applyFont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left" vertical="center"/>
    </xf>
    <xf numFmtId="0" fontId="26" fillId="35" borderId="1" xfId="0" applyFont="1" applyFill="1" applyBorder="1" applyAlignment="1">
      <alignment horizontal="center" vertical="center" wrapText="1"/>
    </xf>
    <xf numFmtId="0" fontId="26" fillId="35" borderId="47" xfId="0" applyFont="1" applyFill="1" applyBorder="1" applyAlignment="1">
      <alignment horizontal="center" vertical="center" wrapText="1"/>
    </xf>
    <xf numFmtId="0" fontId="26" fillId="35" borderId="40" xfId="0" applyFont="1" applyFill="1" applyBorder="1" applyAlignment="1">
      <alignment horizontal="center" vertical="center" wrapText="1"/>
    </xf>
    <xf numFmtId="0" fontId="26" fillId="35" borderId="37" xfId="0" applyFont="1" applyFill="1" applyBorder="1" applyAlignment="1">
      <alignment horizontal="center" vertical="center" wrapText="1"/>
    </xf>
    <xf numFmtId="0" fontId="1" fillId="0" borderId="15" xfId="0" applyFont="1" applyBorder="1"/>
    <xf numFmtId="2" fontId="1" fillId="0" borderId="38" xfId="0" applyNumberFormat="1" applyFont="1" applyBorder="1" applyAlignment="1">
      <alignment horizontal="center"/>
    </xf>
    <xf numFmtId="2" fontId="1" fillId="0" borderId="49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0" fontId="28" fillId="33" borderId="21" xfId="0" applyFont="1" applyFill="1" applyBorder="1"/>
    <xf numFmtId="2" fontId="28" fillId="33" borderId="37" xfId="0" applyNumberFormat="1" applyFont="1" applyFill="1" applyBorder="1" applyAlignment="1">
      <alignment horizontal="center"/>
    </xf>
    <xf numFmtId="2" fontId="28" fillId="33" borderId="50" xfId="0" applyNumberFormat="1" applyFont="1" applyFill="1" applyBorder="1" applyAlignment="1">
      <alignment horizontal="center"/>
    </xf>
    <xf numFmtId="2" fontId="28" fillId="33" borderId="1" xfId="0" applyNumberFormat="1" applyFont="1" applyFill="1" applyBorder="1" applyAlignment="1">
      <alignment horizontal="center"/>
    </xf>
    <xf numFmtId="2" fontId="28" fillId="33" borderId="40" xfId="0" applyNumberFormat="1" applyFont="1" applyFill="1" applyBorder="1" applyAlignment="1">
      <alignment horizontal="center"/>
    </xf>
    <xf numFmtId="0" fontId="28" fillId="0" borderId="21" xfId="0" applyFont="1" applyFill="1" applyBorder="1"/>
    <xf numFmtId="0" fontId="28" fillId="0" borderId="37" xfId="0" applyFont="1" applyFill="1" applyBorder="1" applyAlignment="1">
      <alignment horizontal="center"/>
    </xf>
    <xf numFmtId="0" fontId="28" fillId="0" borderId="50" xfId="0" applyFont="1" applyFill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40" xfId="0" applyNumberFormat="1" applyFont="1" applyFill="1" applyBorder="1" applyAlignment="1">
      <alignment horizontal="center"/>
    </xf>
    <xf numFmtId="2" fontId="28" fillId="0" borderId="37" xfId="0" applyNumberFormat="1" applyFont="1" applyFill="1" applyBorder="1" applyAlignment="1">
      <alignment horizontal="center"/>
    </xf>
    <xf numFmtId="2" fontId="28" fillId="34" borderId="1" xfId="0" applyNumberFormat="1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2" fontId="22" fillId="0" borderId="18" xfId="0" applyNumberFormat="1" applyFont="1" applyBorder="1" applyAlignment="1">
      <alignment horizontal="left"/>
    </xf>
    <xf numFmtId="0" fontId="1" fillId="0" borderId="15" xfId="0" applyFont="1" applyBorder="1" applyAlignment="1">
      <alignment vertical="center"/>
    </xf>
    <xf numFmtId="2" fontId="1" fillId="0" borderId="38" xfId="0" applyNumberFormat="1" applyFont="1" applyBorder="1" applyAlignment="1">
      <alignment horizontal="center" vertical="center"/>
    </xf>
    <xf numFmtId="2" fontId="1" fillId="0" borderId="49" xfId="0" applyNumberFormat="1" applyFont="1" applyBorder="1" applyAlignment="1">
      <alignment horizontal="center" vertical="center"/>
    </xf>
    <xf numFmtId="2" fontId="22" fillId="0" borderId="18" xfId="0" applyNumberFormat="1" applyFont="1" applyBorder="1" applyAlignment="1">
      <alignment horizontal="left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41" xfId="0" applyNumberFormat="1" applyFont="1" applyBorder="1" applyAlignment="1">
      <alignment horizontal="center" vertical="center"/>
    </xf>
    <xf numFmtId="2" fontId="28" fillId="33" borderId="2" xfId="0" applyNumberFormat="1" applyFont="1" applyFill="1" applyBorder="1" applyAlignment="1">
      <alignment horizontal="center"/>
    </xf>
    <xf numFmtId="2" fontId="28" fillId="33" borderId="42" xfId="0" applyNumberFormat="1" applyFont="1" applyFill="1" applyBorder="1" applyAlignment="1">
      <alignment horizontal="center"/>
    </xf>
    <xf numFmtId="2" fontId="28" fillId="33" borderId="39" xfId="0" applyNumberFormat="1" applyFont="1" applyFill="1" applyBorder="1" applyAlignment="1">
      <alignment horizontal="center"/>
    </xf>
    <xf numFmtId="0" fontId="27" fillId="0" borderId="19" xfId="0" applyFont="1" applyBorder="1"/>
    <xf numFmtId="0" fontId="29" fillId="0" borderId="20" xfId="0" applyFont="1" applyBorder="1"/>
    <xf numFmtId="0" fontId="2" fillId="0" borderId="19" xfId="0" applyFont="1" applyBorder="1" applyAlignment="1">
      <alignment vertical="center"/>
    </xf>
    <xf numFmtId="0" fontId="2" fillId="0" borderId="0" xfId="0" applyFon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3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2.75" x14ac:dyDescent="0.2"/>
  <cols>
    <col min="1" max="1" width="18" style="38" bestFit="1" customWidth="1"/>
    <col min="2" max="2" width="12.28515625" customWidth="1"/>
    <col min="3" max="3" width="11.5703125" style="8" customWidth="1"/>
    <col min="4" max="8" width="12.28515625" style="8" customWidth="1"/>
    <col min="9" max="9" width="10.42578125" style="84" customWidth="1"/>
    <col min="10" max="10" width="10.42578125" style="85" customWidth="1"/>
    <col min="22" max="22" width="9.42578125" customWidth="1"/>
    <col min="23" max="23" width="9.140625" customWidth="1"/>
    <col min="24" max="24" width="9.7109375" customWidth="1"/>
    <col min="25" max="25" width="9" customWidth="1"/>
    <col min="26" max="26" width="9.7109375" customWidth="1"/>
  </cols>
  <sheetData>
    <row r="1" spans="1:26" s="73" customFormat="1" ht="44.25" customHeight="1" x14ac:dyDescent="0.2">
      <c r="A1" s="76" t="s">
        <v>0</v>
      </c>
      <c r="B1" s="119" t="s">
        <v>1</v>
      </c>
      <c r="C1" s="120" t="s">
        <v>171</v>
      </c>
      <c r="D1" s="120" t="s">
        <v>165</v>
      </c>
      <c r="E1" s="120" t="s">
        <v>156</v>
      </c>
      <c r="F1" s="120" t="s">
        <v>154</v>
      </c>
      <c r="G1" s="120" t="s">
        <v>153</v>
      </c>
      <c r="H1" s="120" t="s">
        <v>152</v>
      </c>
      <c r="I1" s="120" t="s">
        <v>149</v>
      </c>
      <c r="J1" s="121" t="s">
        <v>141</v>
      </c>
      <c r="K1" s="120" t="s">
        <v>140</v>
      </c>
      <c r="L1" s="120" t="s">
        <v>137</v>
      </c>
      <c r="M1" s="120" t="s">
        <v>133</v>
      </c>
      <c r="N1" s="120" t="s">
        <v>118</v>
      </c>
      <c r="O1" s="120" t="s">
        <v>119</v>
      </c>
      <c r="P1" s="120" t="s">
        <v>120</v>
      </c>
      <c r="Q1" s="120" t="s">
        <v>121</v>
      </c>
      <c r="R1" s="120" t="s">
        <v>122</v>
      </c>
      <c r="S1" s="120" t="s">
        <v>123</v>
      </c>
      <c r="T1" s="120" t="s">
        <v>124</v>
      </c>
      <c r="U1" s="120" t="s">
        <v>125</v>
      </c>
      <c r="V1" s="120" t="s">
        <v>126</v>
      </c>
      <c r="W1" s="120" t="s">
        <v>127</v>
      </c>
      <c r="X1" s="122" t="s">
        <v>128</v>
      </c>
      <c r="Y1" s="120" t="s">
        <v>129</v>
      </c>
      <c r="Z1" s="123" t="s">
        <v>130</v>
      </c>
    </row>
    <row r="2" spans="1:26" x14ac:dyDescent="0.2">
      <c r="A2" s="1" t="s">
        <v>2</v>
      </c>
      <c r="B2" s="124" t="s">
        <v>3</v>
      </c>
      <c r="C2" s="125">
        <v>3</v>
      </c>
      <c r="D2" s="125">
        <v>3</v>
      </c>
      <c r="E2" s="125">
        <v>2</v>
      </c>
      <c r="F2" s="125">
        <v>3.16</v>
      </c>
      <c r="G2" s="125">
        <v>2</v>
      </c>
      <c r="H2" s="126">
        <v>2</v>
      </c>
      <c r="I2" s="127">
        <v>3</v>
      </c>
      <c r="J2" s="127">
        <v>2</v>
      </c>
      <c r="K2" s="127">
        <v>2</v>
      </c>
      <c r="L2" s="127">
        <v>2</v>
      </c>
      <c r="M2" s="127">
        <v>0.66</v>
      </c>
      <c r="N2" s="127">
        <v>1</v>
      </c>
      <c r="O2" s="127">
        <v>2</v>
      </c>
      <c r="P2" s="127">
        <v>0.66</v>
      </c>
      <c r="Q2" s="127">
        <v>3.66</v>
      </c>
      <c r="R2" s="127">
        <v>3</v>
      </c>
      <c r="S2" s="127">
        <v>2</v>
      </c>
      <c r="T2" s="127">
        <v>2.83</v>
      </c>
      <c r="U2" s="127">
        <v>2.66</v>
      </c>
      <c r="V2" s="127">
        <v>2.6666666666666665</v>
      </c>
      <c r="W2" s="127">
        <v>2.6666666666666665</v>
      </c>
      <c r="X2" s="128">
        <v>3.3333333333333335</v>
      </c>
      <c r="Y2" s="127">
        <v>2.333333333333333</v>
      </c>
      <c r="Z2" s="125">
        <v>3.666666666666667</v>
      </c>
    </row>
    <row r="3" spans="1:26" x14ac:dyDescent="0.2">
      <c r="A3" s="4"/>
      <c r="B3" s="42" t="s">
        <v>4</v>
      </c>
      <c r="C3" s="87">
        <v>0</v>
      </c>
      <c r="D3" s="87">
        <v>0</v>
      </c>
      <c r="E3" s="87">
        <v>1.67</v>
      </c>
      <c r="F3" s="87">
        <v>3.08</v>
      </c>
      <c r="G3" s="87">
        <v>3.33</v>
      </c>
      <c r="H3" s="88">
        <v>3</v>
      </c>
      <c r="I3" s="129">
        <v>3</v>
      </c>
      <c r="J3" s="129">
        <v>3</v>
      </c>
      <c r="K3" s="129">
        <v>3</v>
      </c>
      <c r="L3" s="129">
        <v>2</v>
      </c>
      <c r="M3" s="129">
        <v>3</v>
      </c>
      <c r="N3" s="129">
        <v>2</v>
      </c>
      <c r="O3" s="129">
        <v>1</v>
      </c>
      <c r="P3" s="129">
        <v>1</v>
      </c>
      <c r="Q3" s="129">
        <v>1</v>
      </c>
      <c r="R3" s="129">
        <v>1</v>
      </c>
      <c r="S3" s="129">
        <v>1</v>
      </c>
      <c r="T3" s="129">
        <v>1.66</v>
      </c>
      <c r="U3" s="129">
        <v>1</v>
      </c>
      <c r="V3" s="129">
        <v>1.6666666666666665</v>
      </c>
      <c r="W3" s="129">
        <v>1</v>
      </c>
      <c r="X3" s="130">
        <v>0</v>
      </c>
      <c r="Y3" s="129">
        <v>1</v>
      </c>
      <c r="Z3" s="87">
        <v>0.66666666666666663</v>
      </c>
    </row>
    <row r="4" spans="1:26" x14ac:dyDescent="0.2">
      <c r="A4" s="4"/>
      <c r="B4" s="42" t="s">
        <v>5</v>
      </c>
      <c r="C4" s="87">
        <v>1</v>
      </c>
      <c r="D4" s="87">
        <v>1</v>
      </c>
      <c r="E4" s="87">
        <v>0</v>
      </c>
      <c r="F4" s="87">
        <v>0</v>
      </c>
      <c r="G4" s="87">
        <v>1</v>
      </c>
      <c r="H4" s="88">
        <v>1</v>
      </c>
      <c r="I4" s="129">
        <v>0</v>
      </c>
      <c r="J4" s="129">
        <v>0</v>
      </c>
      <c r="K4" s="129">
        <v>0</v>
      </c>
      <c r="L4" s="129">
        <v>1</v>
      </c>
      <c r="M4" s="129">
        <v>1</v>
      </c>
      <c r="N4" s="129">
        <v>2</v>
      </c>
      <c r="O4" s="129">
        <v>3</v>
      </c>
      <c r="P4" s="129">
        <v>3</v>
      </c>
      <c r="Q4" s="129">
        <v>1</v>
      </c>
      <c r="R4" s="129">
        <v>1</v>
      </c>
      <c r="S4" s="129">
        <v>2.33</v>
      </c>
      <c r="T4" s="129">
        <v>1</v>
      </c>
      <c r="U4" s="129">
        <v>2</v>
      </c>
      <c r="V4" s="129">
        <v>1</v>
      </c>
      <c r="W4" s="129">
        <v>1</v>
      </c>
      <c r="X4" s="130">
        <v>2</v>
      </c>
      <c r="Y4" s="129">
        <v>1</v>
      </c>
      <c r="Z4" s="87">
        <v>0</v>
      </c>
    </row>
    <row r="5" spans="1:26" x14ac:dyDescent="0.2">
      <c r="A5" s="4"/>
      <c r="B5" s="42" t="s">
        <v>6</v>
      </c>
      <c r="C5" s="87">
        <v>2</v>
      </c>
      <c r="D5" s="87">
        <v>2</v>
      </c>
      <c r="E5" s="87">
        <v>1.33</v>
      </c>
      <c r="F5" s="87">
        <v>1</v>
      </c>
      <c r="G5" s="87">
        <v>1</v>
      </c>
      <c r="H5" s="88">
        <v>0</v>
      </c>
      <c r="I5" s="129">
        <v>0</v>
      </c>
      <c r="J5" s="129">
        <v>0</v>
      </c>
      <c r="K5" s="129">
        <v>0</v>
      </c>
      <c r="L5" s="129">
        <v>0</v>
      </c>
      <c r="M5" s="129">
        <v>0</v>
      </c>
      <c r="N5" s="129">
        <v>0</v>
      </c>
      <c r="O5" s="129">
        <v>0</v>
      </c>
      <c r="P5" s="129">
        <v>0</v>
      </c>
      <c r="Q5" s="129">
        <v>0</v>
      </c>
      <c r="R5" s="129">
        <v>0</v>
      </c>
      <c r="S5" s="129">
        <v>0</v>
      </c>
      <c r="T5" s="129">
        <v>0</v>
      </c>
      <c r="U5" s="129">
        <v>0</v>
      </c>
      <c r="V5" s="129">
        <v>0</v>
      </c>
      <c r="W5" s="129">
        <v>1</v>
      </c>
      <c r="X5" s="130">
        <v>0.33333333333333331</v>
      </c>
      <c r="Y5" s="129">
        <v>0.33333333333333331</v>
      </c>
      <c r="Z5" s="87">
        <v>1</v>
      </c>
    </row>
    <row r="6" spans="1:26" x14ac:dyDescent="0.2">
      <c r="A6" s="6" t="s">
        <v>7</v>
      </c>
      <c r="B6" s="131"/>
      <c r="C6" s="132">
        <f>SUM(C2:C5)</f>
        <v>6</v>
      </c>
      <c r="D6" s="132">
        <f>SUM(D2:D5)</f>
        <v>6</v>
      </c>
      <c r="E6" s="132">
        <f>SUM(E2:E5)</f>
        <v>5</v>
      </c>
      <c r="F6" s="132">
        <f t="shared" ref="F6:K6" si="0">SUM(F2:F5)</f>
        <v>7.24</v>
      </c>
      <c r="G6" s="132">
        <f t="shared" si="0"/>
        <v>7.33</v>
      </c>
      <c r="H6" s="133">
        <f t="shared" si="0"/>
        <v>6</v>
      </c>
      <c r="I6" s="134">
        <f t="shared" si="0"/>
        <v>6</v>
      </c>
      <c r="J6" s="134">
        <f t="shared" si="0"/>
        <v>5</v>
      </c>
      <c r="K6" s="134">
        <f t="shared" si="0"/>
        <v>5</v>
      </c>
      <c r="L6" s="134">
        <v>5</v>
      </c>
      <c r="M6" s="134">
        <f>SUM(M2:M5)</f>
        <v>4.66</v>
      </c>
      <c r="N6" s="134">
        <v>5</v>
      </c>
      <c r="O6" s="134">
        <f>SUM(O2:O5)</f>
        <v>6</v>
      </c>
      <c r="P6" s="134">
        <f>SUM(P2:P5)</f>
        <v>4.66</v>
      </c>
      <c r="Q6" s="134">
        <f t="shared" ref="Q6:T6" si="1">SUM(Q2:Q5)</f>
        <v>5.66</v>
      </c>
      <c r="R6" s="134">
        <f t="shared" si="1"/>
        <v>5</v>
      </c>
      <c r="S6" s="134">
        <f t="shared" si="1"/>
        <v>5.33</v>
      </c>
      <c r="T6" s="134">
        <f t="shared" si="1"/>
        <v>5.49</v>
      </c>
      <c r="U6" s="134">
        <f>SUM(U2:U5)</f>
        <v>5.66</v>
      </c>
      <c r="V6" s="134">
        <v>5.333333333333333</v>
      </c>
      <c r="W6" s="134">
        <v>5.6666666666666661</v>
      </c>
      <c r="X6" s="135">
        <v>5.6666666666666661</v>
      </c>
      <c r="Y6" s="134">
        <v>4.6666666666666661</v>
      </c>
      <c r="Z6" s="132">
        <v>5.3333333333333339</v>
      </c>
    </row>
    <row r="7" spans="1:26" s="26" customFormat="1" x14ac:dyDescent="0.2">
      <c r="A7" s="30"/>
      <c r="B7" s="136"/>
      <c r="C7" s="137"/>
      <c r="D7" s="137"/>
      <c r="E7" s="137"/>
      <c r="F7" s="137"/>
      <c r="G7" s="137"/>
      <c r="H7" s="138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40"/>
      <c r="Y7" s="139"/>
      <c r="Z7" s="141"/>
    </row>
    <row r="8" spans="1:26" x14ac:dyDescent="0.2">
      <c r="A8" s="1" t="s">
        <v>113</v>
      </c>
      <c r="B8" s="124" t="s">
        <v>3</v>
      </c>
      <c r="C8" s="125">
        <v>2</v>
      </c>
      <c r="D8" s="125">
        <v>2</v>
      </c>
      <c r="E8" s="125">
        <v>0</v>
      </c>
      <c r="F8" s="125">
        <v>1</v>
      </c>
      <c r="G8" s="125">
        <v>1</v>
      </c>
      <c r="H8" s="126">
        <v>3</v>
      </c>
      <c r="I8" s="127">
        <v>3.33</v>
      </c>
      <c r="J8" s="127">
        <v>3.08</v>
      </c>
      <c r="K8" s="127">
        <v>3</v>
      </c>
      <c r="L8" s="127">
        <v>2</v>
      </c>
      <c r="M8" s="127">
        <v>2.66</v>
      </c>
      <c r="N8" s="127">
        <v>1.83</v>
      </c>
      <c r="O8" s="127">
        <v>3</v>
      </c>
      <c r="P8" s="127">
        <v>2.66</v>
      </c>
      <c r="Q8" s="127">
        <v>1.83</v>
      </c>
      <c r="R8" s="127">
        <v>3.83</v>
      </c>
      <c r="S8" s="127">
        <v>3</v>
      </c>
      <c r="T8" s="127">
        <v>2.16</v>
      </c>
      <c r="U8" s="127">
        <v>2</v>
      </c>
      <c r="V8" s="127">
        <v>3.8333333333333335</v>
      </c>
      <c r="W8" s="127">
        <v>4</v>
      </c>
      <c r="X8" s="128">
        <v>5.1666666666666661</v>
      </c>
      <c r="Y8" s="127">
        <v>4.333333333333333</v>
      </c>
      <c r="Z8" s="125">
        <v>4.5</v>
      </c>
    </row>
    <row r="9" spans="1:26" x14ac:dyDescent="0.2">
      <c r="A9" s="4"/>
      <c r="B9" s="42" t="s">
        <v>4</v>
      </c>
      <c r="C9" s="87">
        <v>2</v>
      </c>
      <c r="D9" s="87">
        <v>1.67</v>
      </c>
      <c r="E9" s="87">
        <v>2</v>
      </c>
      <c r="F9" s="87">
        <v>3.16</v>
      </c>
      <c r="G9" s="87">
        <v>2.66</v>
      </c>
      <c r="H9" s="88">
        <v>1</v>
      </c>
      <c r="I9" s="129">
        <v>1</v>
      </c>
      <c r="J9" s="129">
        <v>1</v>
      </c>
      <c r="K9" s="129">
        <v>1</v>
      </c>
      <c r="L9" s="129">
        <v>1</v>
      </c>
      <c r="M9" s="129">
        <v>0</v>
      </c>
      <c r="N9" s="129">
        <v>1</v>
      </c>
      <c r="O9" s="129">
        <v>1</v>
      </c>
      <c r="P9" s="129">
        <v>0.66</v>
      </c>
      <c r="Q9" s="129">
        <v>1</v>
      </c>
      <c r="R9" s="129">
        <v>1.33</v>
      </c>
      <c r="S9" s="129">
        <v>3</v>
      </c>
      <c r="T9" s="129">
        <v>2.66</v>
      </c>
      <c r="U9" s="129">
        <v>3</v>
      </c>
      <c r="V9" s="129">
        <v>2</v>
      </c>
      <c r="W9" s="129">
        <v>2</v>
      </c>
      <c r="X9" s="130">
        <v>0</v>
      </c>
      <c r="Y9" s="129">
        <v>0</v>
      </c>
      <c r="Z9" s="87">
        <v>0</v>
      </c>
    </row>
    <row r="10" spans="1:26" x14ac:dyDescent="0.2">
      <c r="A10" s="4"/>
      <c r="B10" s="42" t="s">
        <v>5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8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1</v>
      </c>
      <c r="N10" s="129">
        <v>1</v>
      </c>
      <c r="O10" s="129">
        <v>0</v>
      </c>
      <c r="P10" s="129">
        <v>0</v>
      </c>
      <c r="Q10" s="129">
        <v>0</v>
      </c>
      <c r="R10" s="129">
        <v>0</v>
      </c>
      <c r="S10" s="129">
        <v>1</v>
      </c>
      <c r="T10" s="129">
        <v>1</v>
      </c>
      <c r="U10" s="129">
        <v>2</v>
      </c>
      <c r="V10" s="129">
        <v>1</v>
      </c>
      <c r="W10" s="129">
        <v>0</v>
      </c>
      <c r="X10" s="130">
        <v>1.3333333333333333</v>
      </c>
      <c r="Y10" s="129">
        <v>2</v>
      </c>
      <c r="Z10" s="87">
        <v>2</v>
      </c>
    </row>
    <row r="11" spans="1:26" x14ac:dyDescent="0.2">
      <c r="A11" s="4"/>
      <c r="B11" s="42" t="s">
        <v>6</v>
      </c>
      <c r="C11" s="87">
        <v>0</v>
      </c>
      <c r="D11" s="87">
        <v>0</v>
      </c>
      <c r="E11" s="87">
        <v>1.33</v>
      </c>
      <c r="F11" s="87">
        <v>1</v>
      </c>
      <c r="G11" s="87">
        <v>0</v>
      </c>
      <c r="H11" s="88">
        <v>0</v>
      </c>
      <c r="I11" s="129">
        <v>0</v>
      </c>
      <c r="J11" s="129">
        <v>0</v>
      </c>
      <c r="K11" s="129">
        <v>0.33</v>
      </c>
      <c r="L11" s="129">
        <v>0.66</v>
      </c>
      <c r="M11" s="129">
        <v>0</v>
      </c>
      <c r="N11" s="129">
        <v>0</v>
      </c>
      <c r="O11" s="129">
        <v>0</v>
      </c>
      <c r="P11" s="129">
        <v>0.33</v>
      </c>
      <c r="Q11" s="129">
        <v>1</v>
      </c>
      <c r="R11" s="129">
        <v>0.33</v>
      </c>
      <c r="S11" s="129">
        <v>0</v>
      </c>
      <c r="T11" s="129">
        <v>0.33</v>
      </c>
      <c r="U11" s="129">
        <v>0</v>
      </c>
      <c r="V11" s="129">
        <v>0</v>
      </c>
      <c r="W11" s="129">
        <v>0.33333333333333331</v>
      </c>
      <c r="X11" s="130">
        <v>0</v>
      </c>
      <c r="Y11" s="129">
        <v>0</v>
      </c>
      <c r="Z11" s="87">
        <v>0.16666666666666666</v>
      </c>
    </row>
    <row r="12" spans="1:26" x14ac:dyDescent="0.2">
      <c r="A12" s="6" t="s">
        <v>8</v>
      </c>
      <c r="B12" s="131"/>
      <c r="C12" s="132">
        <f>SUM(C8:C11)</f>
        <v>4</v>
      </c>
      <c r="D12" s="132">
        <f>SUM(D8:D11)</f>
        <v>3.67</v>
      </c>
      <c r="E12" s="132">
        <f>SUM(E8:E11)</f>
        <v>3.33</v>
      </c>
      <c r="F12" s="132">
        <f t="shared" ref="F12:K12" si="2">SUM(F8:F11)</f>
        <v>5.16</v>
      </c>
      <c r="G12" s="132">
        <f t="shared" si="2"/>
        <v>3.66</v>
      </c>
      <c r="H12" s="133">
        <f t="shared" si="2"/>
        <v>4</v>
      </c>
      <c r="I12" s="134">
        <f t="shared" si="2"/>
        <v>4.33</v>
      </c>
      <c r="J12" s="134">
        <f t="shared" si="2"/>
        <v>4.08</v>
      </c>
      <c r="K12" s="134">
        <f t="shared" si="2"/>
        <v>4.33</v>
      </c>
      <c r="L12" s="134">
        <v>3.66</v>
      </c>
      <c r="M12" s="134">
        <f>SUM(M8:M11)</f>
        <v>3.66</v>
      </c>
      <c r="N12" s="134">
        <v>3.83</v>
      </c>
      <c r="O12" s="134">
        <f>SUM(O8:O11)</f>
        <v>4</v>
      </c>
      <c r="P12" s="134">
        <f>SUM(P8:P11)</f>
        <v>3.6500000000000004</v>
      </c>
      <c r="Q12" s="134">
        <f t="shared" ref="Q12:T12" si="3">SUM(Q8:Q11)</f>
        <v>3.83</v>
      </c>
      <c r="R12" s="134">
        <f t="shared" si="3"/>
        <v>5.49</v>
      </c>
      <c r="S12" s="134">
        <f t="shared" si="3"/>
        <v>7</v>
      </c>
      <c r="T12" s="134">
        <f t="shared" si="3"/>
        <v>6.15</v>
      </c>
      <c r="U12" s="134">
        <f>SUM(U8:U11)</f>
        <v>7</v>
      </c>
      <c r="V12" s="134">
        <v>6.833333333333333</v>
      </c>
      <c r="W12" s="134">
        <v>6.3333333333333339</v>
      </c>
      <c r="X12" s="135">
        <v>6.5</v>
      </c>
      <c r="Y12" s="134">
        <v>6.333333333333333</v>
      </c>
      <c r="Z12" s="132">
        <v>6.666666666666667</v>
      </c>
    </row>
    <row r="13" spans="1:26" s="33" customFormat="1" ht="11.25" x14ac:dyDescent="0.2">
      <c r="A13" s="154"/>
      <c r="B13" s="31"/>
      <c r="C13" s="74"/>
      <c r="D13" s="74"/>
      <c r="E13" s="74"/>
      <c r="F13" s="74"/>
      <c r="G13" s="74"/>
      <c r="H13" s="86"/>
      <c r="I13" s="32"/>
      <c r="J13" s="32"/>
      <c r="K13" s="32"/>
      <c r="L13" s="32"/>
      <c r="M13" s="32"/>
      <c r="N13" s="32"/>
      <c r="O13" s="32"/>
      <c r="P13" s="32"/>
      <c r="Q13" s="32" t="s">
        <v>115</v>
      </c>
      <c r="R13" s="32"/>
      <c r="S13" s="32"/>
      <c r="T13" s="32"/>
      <c r="U13" s="32"/>
      <c r="V13" s="32"/>
      <c r="W13" s="32"/>
      <c r="X13" s="75"/>
      <c r="Y13" s="32"/>
      <c r="Z13" s="74"/>
    </row>
    <row r="14" spans="1:26" x14ac:dyDescent="0.2">
      <c r="A14" s="1" t="s">
        <v>114</v>
      </c>
      <c r="B14" s="124" t="s">
        <v>3</v>
      </c>
      <c r="C14" s="125">
        <v>1</v>
      </c>
      <c r="D14" s="125">
        <v>1.17</v>
      </c>
      <c r="E14" s="125">
        <v>1</v>
      </c>
      <c r="F14" s="125">
        <v>0</v>
      </c>
      <c r="G14" s="125">
        <v>1</v>
      </c>
      <c r="H14" s="126">
        <v>1</v>
      </c>
      <c r="I14" s="127">
        <v>1</v>
      </c>
      <c r="J14" s="127">
        <v>1</v>
      </c>
      <c r="K14" s="127">
        <v>1</v>
      </c>
      <c r="L14" s="127">
        <v>1</v>
      </c>
      <c r="M14" s="127">
        <v>0</v>
      </c>
      <c r="N14" s="127">
        <v>1</v>
      </c>
      <c r="O14" s="127">
        <v>1.33</v>
      </c>
      <c r="P14" s="127">
        <v>1</v>
      </c>
      <c r="Q14" s="127">
        <v>1.33</v>
      </c>
      <c r="R14" s="127"/>
      <c r="S14" s="127"/>
      <c r="T14" s="127"/>
      <c r="U14" s="127"/>
      <c r="V14" s="127"/>
      <c r="W14" s="127"/>
      <c r="X14" s="128"/>
      <c r="Y14" s="127"/>
      <c r="Z14" s="125"/>
    </row>
    <row r="15" spans="1:26" x14ac:dyDescent="0.2">
      <c r="A15" s="4"/>
      <c r="B15" s="42" t="s">
        <v>4</v>
      </c>
      <c r="C15" s="87">
        <v>0</v>
      </c>
      <c r="D15" s="87">
        <v>1</v>
      </c>
      <c r="E15" s="87">
        <v>1</v>
      </c>
      <c r="F15" s="87">
        <v>1</v>
      </c>
      <c r="G15" s="87">
        <v>1</v>
      </c>
      <c r="H15" s="88">
        <v>2</v>
      </c>
      <c r="I15" s="129">
        <v>1</v>
      </c>
      <c r="J15" s="129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29">
        <v>0</v>
      </c>
      <c r="Q15" s="129">
        <v>0</v>
      </c>
      <c r="R15" s="129"/>
      <c r="S15" s="129"/>
      <c r="T15" s="129"/>
      <c r="U15" s="129"/>
      <c r="V15" s="129"/>
      <c r="W15" s="129"/>
      <c r="X15" s="130"/>
      <c r="Y15" s="129"/>
      <c r="Z15" s="87"/>
    </row>
    <row r="16" spans="1:26" x14ac:dyDescent="0.2">
      <c r="A16" s="4"/>
      <c r="B16" s="42" t="s">
        <v>5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8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1</v>
      </c>
      <c r="N16" s="129">
        <v>0</v>
      </c>
      <c r="O16" s="129">
        <v>0</v>
      </c>
      <c r="P16" s="129">
        <v>0.66</v>
      </c>
      <c r="Q16" s="129">
        <v>0</v>
      </c>
      <c r="R16" s="129"/>
      <c r="S16" s="129"/>
      <c r="T16" s="129"/>
      <c r="U16" s="129"/>
      <c r="V16" s="129"/>
      <c r="W16" s="129"/>
      <c r="X16" s="130"/>
      <c r="Y16" s="129"/>
      <c r="Z16" s="87"/>
    </row>
    <row r="17" spans="1:26" x14ac:dyDescent="0.2">
      <c r="A17" s="4"/>
      <c r="B17" s="42" t="s">
        <v>6</v>
      </c>
      <c r="C17" s="87">
        <v>0</v>
      </c>
      <c r="D17" s="87">
        <v>0</v>
      </c>
      <c r="E17" s="87">
        <v>0</v>
      </c>
      <c r="F17" s="87">
        <v>0.66</v>
      </c>
      <c r="G17" s="87">
        <v>0</v>
      </c>
      <c r="H17" s="88">
        <v>0</v>
      </c>
      <c r="I17" s="129">
        <v>0</v>
      </c>
      <c r="J17" s="129">
        <v>0.66</v>
      </c>
      <c r="K17" s="129">
        <v>0</v>
      </c>
      <c r="L17" s="129">
        <v>0</v>
      </c>
      <c r="M17" s="129">
        <v>0.66</v>
      </c>
      <c r="N17" s="129">
        <v>0.66</v>
      </c>
      <c r="O17" s="129">
        <v>0</v>
      </c>
      <c r="P17" s="129">
        <v>0</v>
      </c>
      <c r="Q17" s="129">
        <v>0.33</v>
      </c>
      <c r="R17" s="129"/>
      <c r="S17" s="129"/>
      <c r="T17" s="129"/>
      <c r="U17" s="129"/>
      <c r="V17" s="129"/>
      <c r="W17" s="129"/>
      <c r="X17" s="130"/>
      <c r="Y17" s="129"/>
      <c r="Z17" s="87"/>
    </row>
    <row r="18" spans="1:26" x14ac:dyDescent="0.2">
      <c r="A18" s="6" t="s">
        <v>8</v>
      </c>
      <c r="B18" s="131"/>
      <c r="C18" s="132">
        <f>SUM(C14:C17)</f>
        <v>1</v>
      </c>
      <c r="D18" s="132">
        <f>SUM(D14:D17)</f>
        <v>2.17</v>
      </c>
      <c r="E18" s="132">
        <f>SUM(E14:E17)</f>
        <v>2</v>
      </c>
      <c r="F18" s="132">
        <f t="shared" ref="F18:K18" si="4">SUM(F14:F17)</f>
        <v>1.6600000000000001</v>
      </c>
      <c r="G18" s="132">
        <f t="shared" si="4"/>
        <v>2</v>
      </c>
      <c r="H18" s="133">
        <f t="shared" si="4"/>
        <v>3</v>
      </c>
      <c r="I18" s="134">
        <f t="shared" si="4"/>
        <v>2</v>
      </c>
      <c r="J18" s="134">
        <f t="shared" si="4"/>
        <v>1.6600000000000001</v>
      </c>
      <c r="K18" s="134">
        <f t="shared" si="4"/>
        <v>1</v>
      </c>
      <c r="L18" s="134">
        <v>1</v>
      </c>
      <c r="M18" s="134">
        <f>SUM(M14:M17)</f>
        <v>1.6600000000000001</v>
      </c>
      <c r="N18" s="134">
        <v>1.66</v>
      </c>
      <c r="O18" s="134">
        <f>SUM(O14:O17)</f>
        <v>1.33</v>
      </c>
      <c r="P18" s="134">
        <f>SUM(P14:P17)</f>
        <v>1.6600000000000001</v>
      </c>
      <c r="Q18" s="134">
        <f>SUM(Q14:Q17)</f>
        <v>1.6600000000000001</v>
      </c>
      <c r="R18" s="134"/>
      <c r="S18" s="134"/>
      <c r="T18" s="134"/>
      <c r="U18" s="134"/>
      <c r="V18" s="134"/>
      <c r="W18" s="134"/>
      <c r="X18" s="135"/>
      <c r="Y18" s="134"/>
      <c r="Z18" s="132"/>
    </row>
    <row r="19" spans="1:26" x14ac:dyDescent="0.2">
      <c r="A19" s="24"/>
      <c r="B19" s="124"/>
      <c r="C19" s="125"/>
      <c r="D19" s="125"/>
      <c r="E19" s="125"/>
      <c r="F19" s="125"/>
      <c r="G19" s="125"/>
      <c r="H19" s="126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8"/>
      <c r="Y19" s="127"/>
      <c r="Z19" s="125"/>
    </row>
    <row r="20" spans="1:26" x14ac:dyDescent="0.2">
      <c r="A20" s="1" t="s">
        <v>9</v>
      </c>
      <c r="B20" s="124" t="s">
        <v>3</v>
      </c>
      <c r="C20" s="125">
        <v>8</v>
      </c>
      <c r="D20" s="125">
        <v>6.33</v>
      </c>
      <c r="E20" s="125">
        <v>6</v>
      </c>
      <c r="F20" s="125">
        <v>5.33</v>
      </c>
      <c r="G20" s="125">
        <v>6.5</v>
      </c>
      <c r="H20" s="126">
        <v>6.75</v>
      </c>
      <c r="I20" s="127">
        <v>7.16</v>
      </c>
      <c r="J20" s="127">
        <v>7.5</v>
      </c>
      <c r="K20" s="127">
        <v>6</v>
      </c>
      <c r="L20" s="127">
        <v>6.66</v>
      </c>
      <c r="M20" s="127">
        <v>6.16</v>
      </c>
      <c r="N20" s="127">
        <v>7.16</v>
      </c>
      <c r="O20" s="127">
        <v>5.16</v>
      </c>
      <c r="P20" s="127">
        <v>5.33</v>
      </c>
      <c r="Q20" s="127">
        <v>6.16</v>
      </c>
      <c r="R20" s="127">
        <v>5.66</v>
      </c>
      <c r="S20" s="127">
        <v>6.33</v>
      </c>
      <c r="T20" s="127">
        <v>4.16</v>
      </c>
      <c r="U20" s="127">
        <v>6.66</v>
      </c>
      <c r="V20" s="127">
        <v>5.333333333333333</v>
      </c>
      <c r="W20" s="127">
        <v>5.1666666666666661</v>
      </c>
      <c r="X20" s="128">
        <v>5.1666666666666652</v>
      </c>
      <c r="Y20" s="127">
        <v>3.6666666666666674</v>
      </c>
      <c r="Z20" s="125">
        <v>5</v>
      </c>
    </row>
    <row r="21" spans="1:26" x14ac:dyDescent="0.2">
      <c r="A21" s="4"/>
      <c r="B21" s="42" t="s">
        <v>4</v>
      </c>
      <c r="C21" s="87">
        <v>0</v>
      </c>
      <c r="D21" s="87">
        <v>0</v>
      </c>
      <c r="E21" s="87">
        <v>3</v>
      </c>
      <c r="F21" s="87">
        <v>3</v>
      </c>
      <c r="G21" s="87">
        <v>2.5</v>
      </c>
      <c r="H21" s="88">
        <v>2.08</v>
      </c>
      <c r="I21" s="129">
        <v>2</v>
      </c>
      <c r="J21" s="129">
        <v>2</v>
      </c>
      <c r="K21" s="129">
        <v>2</v>
      </c>
      <c r="L21" s="129">
        <v>1</v>
      </c>
      <c r="M21" s="129">
        <v>0.67</v>
      </c>
      <c r="N21" s="129">
        <v>1</v>
      </c>
      <c r="O21" s="129">
        <v>3</v>
      </c>
      <c r="P21" s="129">
        <v>2.5</v>
      </c>
      <c r="Q21" s="129">
        <v>3</v>
      </c>
      <c r="R21" s="129">
        <v>2.66</v>
      </c>
      <c r="S21" s="129">
        <v>2.5</v>
      </c>
      <c r="T21" s="129">
        <v>1.5</v>
      </c>
      <c r="U21" s="129">
        <v>2.83</v>
      </c>
      <c r="V21" s="129">
        <v>3.6666666666666661</v>
      </c>
      <c r="W21" s="129">
        <v>2.8333333333333326</v>
      </c>
      <c r="X21" s="130">
        <v>3</v>
      </c>
      <c r="Y21" s="129">
        <v>2.6666666666666665</v>
      </c>
      <c r="Z21" s="87">
        <v>1.8333333333333333</v>
      </c>
    </row>
    <row r="22" spans="1:26" x14ac:dyDescent="0.2">
      <c r="A22" s="4"/>
      <c r="B22" s="42" t="s">
        <v>5</v>
      </c>
      <c r="C22" s="87">
        <v>1</v>
      </c>
      <c r="D22" s="87">
        <v>2</v>
      </c>
      <c r="E22" s="87">
        <v>0</v>
      </c>
      <c r="F22" s="87">
        <v>0</v>
      </c>
      <c r="G22" s="87">
        <v>0.33</v>
      </c>
      <c r="H22" s="88">
        <v>0</v>
      </c>
      <c r="I22" s="129">
        <v>0</v>
      </c>
      <c r="J22" s="129">
        <v>0</v>
      </c>
      <c r="K22" s="129">
        <v>1</v>
      </c>
      <c r="L22" s="129">
        <v>1</v>
      </c>
      <c r="M22" s="129">
        <v>1</v>
      </c>
      <c r="N22" s="129">
        <v>0</v>
      </c>
      <c r="O22" s="129">
        <v>0.5</v>
      </c>
      <c r="P22" s="129">
        <v>0</v>
      </c>
      <c r="Q22" s="129">
        <v>0</v>
      </c>
      <c r="R22" s="129">
        <v>0</v>
      </c>
      <c r="S22" s="129">
        <v>0.66</v>
      </c>
      <c r="T22" s="129">
        <v>1</v>
      </c>
      <c r="U22" s="129">
        <v>0.83</v>
      </c>
      <c r="V22" s="129">
        <v>0</v>
      </c>
      <c r="W22" s="129">
        <v>0</v>
      </c>
      <c r="X22" s="130">
        <v>0</v>
      </c>
      <c r="Y22" s="129">
        <v>1</v>
      </c>
      <c r="Z22" s="87">
        <v>1</v>
      </c>
    </row>
    <row r="23" spans="1:26" x14ac:dyDescent="0.2">
      <c r="A23" s="4"/>
      <c r="B23" s="42" t="s">
        <v>6</v>
      </c>
      <c r="C23" s="87">
        <v>0</v>
      </c>
      <c r="D23" s="87">
        <v>0</v>
      </c>
      <c r="E23" s="87">
        <v>1</v>
      </c>
      <c r="F23" s="87">
        <v>1</v>
      </c>
      <c r="G23" s="87">
        <v>0</v>
      </c>
      <c r="H23" s="88">
        <v>0</v>
      </c>
      <c r="I23" s="129">
        <v>0</v>
      </c>
      <c r="J23" s="129">
        <v>0.33</v>
      </c>
      <c r="K23" s="129">
        <v>0.33</v>
      </c>
      <c r="L23" s="129">
        <v>0.5</v>
      </c>
      <c r="M23" s="129">
        <v>0.5</v>
      </c>
      <c r="N23" s="129">
        <v>0.5</v>
      </c>
      <c r="O23" s="129">
        <v>0.5</v>
      </c>
      <c r="P23" s="129">
        <v>0.5</v>
      </c>
      <c r="Q23" s="129">
        <v>1.1599999999999999</v>
      </c>
      <c r="R23" s="129">
        <v>0.83</v>
      </c>
      <c r="S23" s="129">
        <v>1</v>
      </c>
      <c r="T23" s="129">
        <v>2.5</v>
      </c>
      <c r="U23" s="129">
        <v>0.83</v>
      </c>
      <c r="V23" s="129">
        <v>0.83333333333333326</v>
      </c>
      <c r="W23" s="129">
        <v>0.83333333333333326</v>
      </c>
      <c r="X23" s="130">
        <v>0.5</v>
      </c>
      <c r="Y23" s="129">
        <v>0.66666666666666663</v>
      </c>
      <c r="Z23" s="87">
        <v>0.66666666666666663</v>
      </c>
    </row>
    <row r="24" spans="1:26" x14ac:dyDescent="0.2">
      <c r="A24" s="6" t="s">
        <v>10</v>
      </c>
      <c r="B24" s="131"/>
      <c r="C24" s="132">
        <f>SUM(C20:C23)</f>
        <v>9</v>
      </c>
      <c r="D24" s="132">
        <f>SUM(D20:D23)</f>
        <v>8.33</v>
      </c>
      <c r="E24" s="132">
        <f>SUM(E20:E23)</f>
        <v>10</v>
      </c>
      <c r="F24" s="132">
        <f t="shared" ref="F24:K24" si="5">SUM(F20:F23)</f>
        <v>9.33</v>
      </c>
      <c r="G24" s="132">
        <f t="shared" si="5"/>
        <v>9.33</v>
      </c>
      <c r="H24" s="133">
        <f t="shared" si="5"/>
        <v>8.83</v>
      </c>
      <c r="I24" s="134">
        <f t="shared" si="5"/>
        <v>9.16</v>
      </c>
      <c r="J24" s="134">
        <f t="shared" si="5"/>
        <v>9.83</v>
      </c>
      <c r="K24" s="134">
        <f t="shared" si="5"/>
        <v>9.33</v>
      </c>
      <c r="L24" s="134">
        <v>9.16</v>
      </c>
      <c r="M24" s="134">
        <f>SUM(M20:M23)</f>
        <v>8.33</v>
      </c>
      <c r="N24" s="134">
        <v>8.66</v>
      </c>
      <c r="O24" s="134">
        <f>SUM(O20:O23)</f>
        <v>9.16</v>
      </c>
      <c r="P24" s="134">
        <f>SUM(P20:P23)</f>
        <v>8.33</v>
      </c>
      <c r="Q24" s="134">
        <f t="shared" ref="Q24:T24" si="6">SUM(Q20:Q23)</f>
        <v>10.32</v>
      </c>
      <c r="R24" s="134">
        <f t="shared" si="6"/>
        <v>9.15</v>
      </c>
      <c r="S24" s="134">
        <f t="shared" si="6"/>
        <v>10.49</v>
      </c>
      <c r="T24" s="142">
        <f t="shared" si="6"/>
        <v>9.16</v>
      </c>
      <c r="U24" s="134">
        <f>SUM(U20:U23)</f>
        <v>11.15</v>
      </c>
      <c r="V24" s="134">
        <v>9.8333333333333339</v>
      </c>
      <c r="W24" s="134">
        <v>8.8333333333333321</v>
      </c>
      <c r="X24" s="135">
        <v>8.6666666666666643</v>
      </c>
      <c r="Y24" s="134">
        <v>8</v>
      </c>
      <c r="Z24" s="132">
        <v>8.5</v>
      </c>
    </row>
    <row r="25" spans="1:26" x14ac:dyDescent="0.2">
      <c r="A25" s="24"/>
      <c r="B25" s="124"/>
      <c r="C25" s="125"/>
      <c r="D25" s="125"/>
      <c r="E25" s="125"/>
      <c r="F25" s="125"/>
      <c r="G25" s="125"/>
      <c r="H25" s="126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8"/>
      <c r="Y25" s="127"/>
      <c r="Z25" s="125"/>
    </row>
    <row r="26" spans="1:26" x14ac:dyDescent="0.2">
      <c r="A26" s="1" t="s">
        <v>11</v>
      </c>
      <c r="B26" s="124" t="s">
        <v>3</v>
      </c>
      <c r="C26" s="125">
        <v>6</v>
      </c>
      <c r="D26" s="125">
        <v>5.17</v>
      </c>
      <c r="E26" s="125">
        <v>4.33</v>
      </c>
      <c r="F26" s="125">
        <v>7.16</v>
      </c>
      <c r="G26" s="125">
        <v>7</v>
      </c>
      <c r="H26" s="126">
        <v>7.5</v>
      </c>
      <c r="I26" s="127">
        <v>5.33</v>
      </c>
      <c r="J26" s="127">
        <v>5.33</v>
      </c>
      <c r="K26" s="127">
        <v>4</v>
      </c>
      <c r="L26" s="127">
        <v>5.41</v>
      </c>
      <c r="M26" s="127">
        <v>5.67</v>
      </c>
      <c r="N26" s="127">
        <v>5</v>
      </c>
      <c r="O26" s="127">
        <v>5.5</v>
      </c>
      <c r="P26" s="127">
        <v>5.66</v>
      </c>
      <c r="Q26" s="127">
        <v>4.16</v>
      </c>
      <c r="R26" s="127">
        <v>2.83</v>
      </c>
      <c r="S26" s="127">
        <v>3.83</v>
      </c>
      <c r="T26" s="127">
        <v>5.25</v>
      </c>
      <c r="U26" s="127">
        <v>4.75</v>
      </c>
      <c r="V26" s="127">
        <v>3.6666666666666665</v>
      </c>
      <c r="W26" s="127">
        <v>4.0833333333333339</v>
      </c>
      <c r="X26" s="128">
        <v>3.75</v>
      </c>
      <c r="Y26" s="127">
        <v>3.6666666666666665</v>
      </c>
      <c r="Z26" s="125">
        <v>5.1666666666666661</v>
      </c>
    </row>
    <row r="27" spans="1:26" x14ac:dyDescent="0.2">
      <c r="A27" s="4"/>
      <c r="B27" s="42" t="s">
        <v>4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8">
        <v>0</v>
      </c>
      <c r="I27" s="129">
        <v>1</v>
      </c>
      <c r="J27" s="129">
        <v>1</v>
      </c>
      <c r="K27" s="129">
        <v>0.83</v>
      </c>
      <c r="L27" s="129">
        <v>1</v>
      </c>
      <c r="M27" s="129">
        <v>0</v>
      </c>
      <c r="N27" s="129">
        <v>0</v>
      </c>
      <c r="O27" s="129">
        <v>1</v>
      </c>
      <c r="P27" s="129">
        <v>1</v>
      </c>
      <c r="Q27" s="129">
        <v>2.66</v>
      </c>
      <c r="R27" s="129">
        <v>2.66</v>
      </c>
      <c r="S27" s="129">
        <v>2.66</v>
      </c>
      <c r="T27" s="129">
        <v>2</v>
      </c>
      <c r="U27" s="129">
        <v>1.83</v>
      </c>
      <c r="V27" s="129">
        <v>2.1666666666666665</v>
      </c>
      <c r="W27" s="129">
        <v>0</v>
      </c>
      <c r="X27" s="130">
        <v>1</v>
      </c>
      <c r="Y27" s="129">
        <v>1</v>
      </c>
      <c r="Z27" s="87">
        <v>1</v>
      </c>
    </row>
    <row r="28" spans="1:26" x14ac:dyDescent="0.2">
      <c r="A28" s="4"/>
      <c r="B28" s="42" t="s">
        <v>5</v>
      </c>
      <c r="C28" s="87">
        <v>1</v>
      </c>
      <c r="D28" s="87">
        <v>1</v>
      </c>
      <c r="E28" s="87">
        <v>0</v>
      </c>
      <c r="F28" s="87">
        <v>0</v>
      </c>
      <c r="G28" s="87">
        <v>1</v>
      </c>
      <c r="H28" s="88">
        <v>0</v>
      </c>
      <c r="I28" s="129">
        <v>1</v>
      </c>
      <c r="J28" s="129">
        <v>1</v>
      </c>
      <c r="K28" s="129">
        <v>0.83</v>
      </c>
      <c r="L28" s="129">
        <v>0</v>
      </c>
      <c r="M28" s="129">
        <v>0.83</v>
      </c>
      <c r="N28" s="129">
        <v>0</v>
      </c>
      <c r="O28" s="129">
        <v>0.83</v>
      </c>
      <c r="P28" s="129">
        <v>0</v>
      </c>
      <c r="Q28" s="129">
        <v>0</v>
      </c>
      <c r="R28" s="129">
        <v>1</v>
      </c>
      <c r="S28" s="129">
        <v>0</v>
      </c>
      <c r="T28" s="129">
        <v>0</v>
      </c>
      <c r="U28" s="129">
        <v>0</v>
      </c>
      <c r="V28" s="129">
        <v>2</v>
      </c>
      <c r="W28" s="129">
        <v>2</v>
      </c>
      <c r="X28" s="130">
        <v>2</v>
      </c>
      <c r="Y28" s="129">
        <v>1</v>
      </c>
      <c r="Z28" s="87">
        <v>1</v>
      </c>
    </row>
    <row r="29" spans="1:26" x14ac:dyDescent="0.2">
      <c r="A29" s="4"/>
      <c r="B29" s="42" t="s">
        <v>6</v>
      </c>
      <c r="C29" s="87">
        <v>0</v>
      </c>
      <c r="D29" s="87">
        <v>0</v>
      </c>
      <c r="E29" s="87">
        <v>1.83</v>
      </c>
      <c r="F29" s="87">
        <v>1</v>
      </c>
      <c r="G29" s="87">
        <v>0.33</v>
      </c>
      <c r="H29" s="88">
        <v>0</v>
      </c>
      <c r="I29" s="129">
        <v>0</v>
      </c>
      <c r="J29" s="129">
        <v>0</v>
      </c>
      <c r="K29" s="129">
        <v>0</v>
      </c>
      <c r="L29" s="129">
        <v>0</v>
      </c>
      <c r="M29" s="129">
        <v>0</v>
      </c>
      <c r="N29" s="129">
        <v>0</v>
      </c>
      <c r="O29" s="129">
        <v>0</v>
      </c>
      <c r="P29" s="129">
        <v>0</v>
      </c>
      <c r="Q29" s="129">
        <v>1</v>
      </c>
      <c r="R29" s="129">
        <v>0.83</v>
      </c>
      <c r="S29" s="129">
        <v>0.16</v>
      </c>
      <c r="T29" s="129">
        <v>0.08</v>
      </c>
      <c r="U29" s="129">
        <v>0</v>
      </c>
      <c r="V29" s="129">
        <v>0</v>
      </c>
      <c r="W29" s="129">
        <v>0</v>
      </c>
      <c r="X29" s="130">
        <v>0</v>
      </c>
      <c r="Y29" s="129">
        <v>0</v>
      </c>
      <c r="Z29" s="87">
        <v>0</v>
      </c>
    </row>
    <row r="30" spans="1:26" x14ac:dyDescent="0.2">
      <c r="A30" s="6" t="s">
        <v>12</v>
      </c>
      <c r="B30" s="131"/>
      <c r="C30" s="132">
        <f>SUM(C26:C29)</f>
        <v>7</v>
      </c>
      <c r="D30" s="132">
        <f>SUM(D26:D29)</f>
        <v>6.17</v>
      </c>
      <c r="E30" s="132">
        <f>SUM(E26:E29)</f>
        <v>6.16</v>
      </c>
      <c r="F30" s="132">
        <f t="shared" ref="F30:K30" si="7">SUM(F26:F29)</f>
        <v>8.16</v>
      </c>
      <c r="G30" s="132">
        <f t="shared" si="7"/>
        <v>8.33</v>
      </c>
      <c r="H30" s="133">
        <f t="shared" si="7"/>
        <v>7.5</v>
      </c>
      <c r="I30" s="134">
        <f t="shared" si="7"/>
        <v>7.33</v>
      </c>
      <c r="J30" s="134">
        <f t="shared" si="7"/>
        <v>7.33</v>
      </c>
      <c r="K30" s="134">
        <f t="shared" si="7"/>
        <v>5.66</v>
      </c>
      <c r="L30" s="134">
        <v>6.41</v>
      </c>
      <c r="M30" s="134">
        <f>SUM(M26:M29)</f>
        <v>6.5</v>
      </c>
      <c r="N30" s="134">
        <v>5</v>
      </c>
      <c r="O30" s="134">
        <f>SUM(O26:O29)</f>
        <v>7.33</v>
      </c>
      <c r="P30" s="134">
        <f>SUM(P26:P29)</f>
        <v>6.66</v>
      </c>
      <c r="Q30" s="134">
        <f t="shared" ref="Q30:T30" si="8">SUM(Q26:Q29)</f>
        <v>7.82</v>
      </c>
      <c r="R30" s="134">
        <f t="shared" si="8"/>
        <v>7.32</v>
      </c>
      <c r="S30" s="134">
        <f t="shared" si="8"/>
        <v>6.65</v>
      </c>
      <c r="T30" s="134">
        <f t="shared" si="8"/>
        <v>7.33</v>
      </c>
      <c r="U30" s="134">
        <f>SUM(U26:U29)</f>
        <v>6.58</v>
      </c>
      <c r="V30" s="134">
        <v>7.833333333333333</v>
      </c>
      <c r="W30" s="134">
        <v>6.0833333333333339</v>
      </c>
      <c r="X30" s="135">
        <v>6.75</v>
      </c>
      <c r="Y30" s="134">
        <v>5.6666666666666661</v>
      </c>
      <c r="Z30" s="132">
        <v>7.1666666666666661</v>
      </c>
    </row>
    <row r="31" spans="1:26" x14ac:dyDescent="0.2">
      <c r="A31" s="24"/>
      <c r="B31" s="124"/>
      <c r="C31" s="125"/>
      <c r="D31" s="125"/>
      <c r="E31" s="125"/>
      <c r="F31" s="125"/>
      <c r="G31" s="125"/>
      <c r="H31" s="126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8"/>
      <c r="Y31" s="127"/>
      <c r="Z31" s="125"/>
    </row>
    <row r="32" spans="1:26" x14ac:dyDescent="0.2">
      <c r="A32" s="1" t="s">
        <v>72</v>
      </c>
      <c r="B32" s="124" t="s">
        <v>3</v>
      </c>
      <c r="C32" s="125">
        <v>2</v>
      </c>
      <c r="D32" s="125">
        <v>2</v>
      </c>
      <c r="E32" s="125">
        <v>1</v>
      </c>
      <c r="F32" s="125">
        <v>1</v>
      </c>
      <c r="G32" s="125">
        <v>1.33</v>
      </c>
      <c r="H32" s="126">
        <v>1</v>
      </c>
      <c r="I32" s="127">
        <v>6.33</v>
      </c>
      <c r="J32" s="127">
        <v>2</v>
      </c>
      <c r="K32" s="127">
        <v>1</v>
      </c>
      <c r="L32" s="127">
        <v>1</v>
      </c>
      <c r="M32" s="127">
        <v>1</v>
      </c>
      <c r="N32" s="127">
        <v>1</v>
      </c>
      <c r="O32" s="127">
        <v>1</v>
      </c>
      <c r="P32" s="127">
        <v>1</v>
      </c>
      <c r="Q32" s="127">
        <v>1</v>
      </c>
      <c r="R32" s="127">
        <v>1</v>
      </c>
      <c r="S32" s="127">
        <v>0</v>
      </c>
      <c r="T32" s="127">
        <v>0</v>
      </c>
      <c r="U32" s="127">
        <v>0</v>
      </c>
      <c r="V32" s="127">
        <v>0</v>
      </c>
      <c r="W32" s="127">
        <v>1.3333333333333333</v>
      </c>
      <c r="X32" s="128">
        <v>1</v>
      </c>
      <c r="Y32" s="127">
        <v>1</v>
      </c>
      <c r="Z32" s="125">
        <v>1</v>
      </c>
    </row>
    <row r="33" spans="1:26" x14ac:dyDescent="0.2">
      <c r="A33" s="4"/>
      <c r="B33" s="42" t="s">
        <v>4</v>
      </c>
      <c r="C33" s="87">
        <v>1</v>
      </c>
      <c r="D33" s="87">
        <v>2</v>
      </c>
      <c r="E33" s="87">
        <v>2.67</v>
      </c>
      <c r="F33" s="87">
        <v>2</v>
      </c>
      <c r="G33" s="87">
        <v>2.66</v>
      </c>
      <c r="H33" s="88">
        <v>3</v>
      </c>
      <c r="I33" s="129">
        <v>0</v>
      </c>
      <c r="J33" s="129">
        <v>2</v>
      </c>
      <c r="K33" s="129">
        <v>2</v>
      </c>
      <c r="L33" s="129">
        <v>2</v>
      </c>
      <c r="M33" s="129">
        <v>2</v>
      </c>
      <c r="N33" s="129">
        <v>2</v>
      </c>
      <c r="O33" s="129">
        <v>2</v>
      </c>
      <c r="P33" s="129">
        <v>1.66</v>
      </c>
      <c r="Q33" s="129">
        <v>1</v>
      </c>
      <c r="R33" s="129">
        <v>1</v>
      </c>
      <c r="S33" s="129">
        <v>3.33</v>
      </c>
      <c r="T33" s="129">
        <v>2</v>
      </c>
      <c r="U33" s="129">
        <v>2</v>
      </c>
      <c r="V33" s="129">
        <v>1.6666666666666667</v>
      </c>
      <c r="W33" s="129">
        <v>1.6666666666666665</v>
      </c>
      <c r="X33" s="130">
        <v>2</v>
      </c>
      <c r="Y33" s="129">
        <v>0</v>
      </c>
      <c r="Z33" s="87">
        <v>0</v>
      </c>
    </row>
    <row r="34" spans="1:26" x14ac:dyDescent="0.2">
      <c r="A34" s="4"/>
      <c r="B34" s="42" t="s">
        <v>5</v>
      </c>
      <c r="C34" s="87">
        <v>0</v>
      </c>
      <c r="D34" s="87">
        <v>0</v>
      </c>
      <c r="E34" s="87">
        <v>1</v>
      </c>
      <c r="F34" s="87">
        <v>1.33</v>
      </c>
      <c r="G34" s="87">
        <v>2</v>
      </c>
      <c r="H34" s="88">
        <v>2</v>
      </c>
      <c r="I34" s="129">
        <v>1</v>
      </c>
      <c r="J34" s="129">
        <v>2</v>
      </c>
      <c r="K34" s="129">
        <v>2</v>
      </c>
      <c r="L34" s="129">
        <v>2</v>
      </c>
      <c r="M34" s="129">
        <v>1</v>
      </c>
      <c r="N34" s="129">
        <v>1</v>
      </c>
      <c r="O34" s="129">
        <v>1</v>
      </c>
      <c r="P34" s="129">
        <v>1</v>
      </c>
      <c r="Q34" s="129">
        <v>2.33</v>
      </c>
      <c r="R34" s="129">
        <v>2</v>
      </c>
      <c r="S34" s="129">
        <v>1.33</v>
      </c>
      <c r="T34" s="129">
        <v>1.33</v>
      </c>
      <c r="U34" s="129">
        <v>2.33</v>
      </c>
      <c r="V34" s="129">
        <v>2.333333333333333</v>
      </c>
      <c r="W34" s="129">
        <v>1</v>
      </c>
      <c r="X34" s="130">
        <v>1</v>
      </c>
      <c r="Y34" s="129">
        <v>3</v>
      </c>
      <c r="Z34" s="87">
        <v>3.3333333333333335</v>
      </c>
    </row>
    <row r="35" spans="1:26" x14ac:dyDescent="0.2">
      <c r="A35" s="4"/>
      <c r="B35" s="42" t="s">
        <v>6</v>
      </c>
      <c r="C35" s="87">
        <v>3</v>
      </c>
      <c r="D35" s="87">
        <v>3.33</v>
      </c>
      <c r="E35" s="87">
        <v>2</v>
      </c>
      <c r="F35" s="87">
        <v>2</v>
      </c>
      <c r="G35" s="87">
        <v>0.33</v>
      </c>
      <c r="H35" s="88">
        <v>0</v>
      </c>
      <c r="I35" s="129">
        <v>0</v>
      </c>
      <c r="J35" s="129">
        <v>0</v>
      </c>
      <c r="K35" s="129">
        <v>0</v>
      </c>
      <c r="L35" s="129">
        <v>0</v>
      </c>
      <c r="M35" s="129">
        <v>0.66</v>
      </c>
      <c r="N35" s="129">
        <v>0.66</v>
      </c>
      <c r="O35" s="129">
        <v>1.33</v>
      </c>
      <c r="P35" s="129">
        <v>0.66</v>
      </c>
      <c r="Q35" s="129">
        <v>0</v>
      </c>
      <c r="R35" s="129">
        <v>0.66</v>
      </c>
      <c r="S35" s="129">
        <v>0.66</v>
      </c>
      <c r="T35" s="129">
        <v>1.66</v>
      </c>
      <c r="U35" s="129">
        <v>0.66</v>
      </c>
      <c r="V35" s="129">
        <v>0.66666666666666663</v>
      </c>
      <c r="W35" s="129">
        <v>0.66666666666666663</v>
      </c>
      <c r="X35" s="130">
        <v>0.66666666666666663</v>
      </c>
      <c r="Y35" s="129">
        <v>0.33333333333333331</v>
      </c>
      <c r="Z35" s="87">
        <v>0</v>
      </c>
    </row>
    <row r="36" spans="1:26" x14ac:dyDescent="0.2">
      <c r="A36" s="6" t="s">
        <v>73</v>
      </c>
      <c r="B36" s="131"/>
      <c r="C36" s="132">
        <f>SUM(C32:C35)</f>
        <v>6</v>
      </c>
      <c r="D36" s="132">
        <f>SUM(D32:D35)</f>
        <v>7.33</v>
      </c>
      <c r="E36" s="132">
        <f>SUM(E32:E35)</f>
        <v>6.67</v>
      </c>
      <c r="F36" s="132">
        <f t="shared" ref="F36:K36" si="9">SUM(F32:F35)</f>
        <v>6.33</v>
      </c>
      <c r="G36" s="132">
        <f t="shared" si="9"/>
        <v>6.32</v>
      </c>
      <c r="H36" s="133">
        <f t="shared" si="9"/>
        <v>6</v>
      </c>
      <c r="I36" s="134">
        <f t="shared" si="9"/>
        <v>7.33</v>
      </c>
      <c r="J36" s="134">
        <f t="shared" si="9"/>
        <v>6</v>
      </c>
      <c r="K36" s="134">
        <f t="shared" si="9"/>
        <v>5</v>
      </c>
      <c r="L36" s="134">
        <v>5</v>
      </c>
      <c r="M36" s="134">
        <f>SUM(M32:M35)</f>
        <v>4.66</v>
      </c>
      <c r="N36" s="134">
        <v>4.66</v>
      </c>
      <c r="O36" s="134">
        <f>SUM(O32:O35)</f>
        <v>5.33</v>
      </c>
      <c r="P36" s="134">
        <f>SUM(P32:P35)</f>
        <v>4.32</v>
      </c>
      <c r="Q36" s="134">
        <f t="shared" ref="Q36:T36" si="10">SUM(Q32:Q35)</f>
        <v>4.33</v>
      </c>
      <c r="R36" s="134">
        <f t="shared" si="10"/>
        <v>4.66</v>
      </c>
      <c r="S36" s="134">
        <f t="shared" si="10"/>
        <v>5.32</v>
      </c>
      <c r="T36" s="134">
        <f t="shared" si="10"/>
        <v>4.99</v>
      </c>
      <c r="U36" s="134">
        <f>SUM(U32:U35)</f>
        <v>4.99</v>
      </c>
      <c r="V36" s="134">
        <v>4.666666666666667</v>
      </c>
      <c r="W36" s="134">
        <v>4.666666666666667</v>
      </c>
      <c r="X36" s="135">
        <v>4.666666666666667</v>
      </c>
      <c r="Y36" s="134">
        <v>4.333333333333333</v>
      </c>
      <c r="Z36" s="132">
        <v>4.3333333333333339</v>
      </c>
    </row>
    <row r="37" spans="1:26" x14ac:dyDescent="0.2">
      <c r="A37" s="24"/>
      <c r="B37" s="124"/>
      <c r="C37" s="125"/>
      <c r="D37" s="125"/>
      <c r="E37" s="125"/>
      <c r="F37" s="125"/>
      <c r="G37" s="125"/>
      <c r="H37" s="126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8"/>
      <c r="Y37" s="127"/>
      <c r="Z37" s="125"/>
    </row>
    <row r="38" spans="1:26" x14ac:dyDescent="0.2">
      <c r="A38" s="1" t="s">
        <v>13</v>
      </c>
      <c r="B38" s="124" t="s">
        <v>3</v>
      </c>
      <c r="C38" s="125">
        <v>3</v>
      </c>
      <c r="D38" s="125">
        <v>3</v>
      </c>
      <c r="E38" s="125">
        <v>4</v>
      </c>
      <c r="F38" s="125">
        <v>5.33</v>
      </c>
      <c r="G38" s="125">
        <v>6.16</v>
      </c>
      <c r="H38" s="126">
        <v>6.33</v>
      </c>
      <c r="I38" s="127">
        <v>6.33</v>
      </c>
      <c r="J38" s="127">
        <v>5</v>
      </c>
      <c r="K38" s="127">
        <v>5</v>
      </c>
      <c r="L38" s="127">
        <v>4</v>
      </c>
      <c r="M38" s="127">
        <v>2.66</v>
      </c>
      <c r="N38" s="127">
        <v>5</v>
      </c>
      <c r="O38" s="127">
        <v>5.16</v>
      </c>
      <c r="P38" s="127">
        <v>5</v>
      </c>
      <c r="Q38" s="127">
        <v>4.33</v>
      </c>
      <c r="R38" s="127">
        <v>5.16</v>
      </c>
      <c r="S38" s="127">
        <v>5.33</v>
      </c>
      <c r="T38" s="127">
        <v>4.33</v>
      </c>
      <c r="U38" s="127">
        <v>6</v>
      </c>
      <c r="V38" s="127">
        <v>7</v>
      </c>
      <c r="W38" s="127">
        <v>7.3333333333333304</v>
      </c>
      <c r="X38" s="128">
        <v>7.3333333333333304</v>
      </c>
      <c r="Y38" s="127">
        <v>6.4166666666666643</v>
      </c>
      <c r="Z38" s="125">
        <v>6.1666666666666643</v>
      </c>
    </row>
    <row r="39" spans="1:26" x14ac:dyDescent="0.2">
      <c r="A39" s="4"/>
      <c r="B39" s="42" t="s">
        <v>4</v>
      </c>
      <c r="C39" s="87">
        <v>2</v>
      </c>
      <c r="D39" s="87">
        <v>2.83</v>
      </c>
      <c r="E39" s="87">
        <v>2.67</v>
      </c>
      <c r="F39" s="87">
        <v>1.66</v>
      </c>
      <c r="G39" s="87">
        <v>0.66</v>
      </c>
      <c r="H39" s="88">
        <v>1</v>
      </c>
      <c r="I39" s="129">
        <v>2</v>
      </c>
      <c r="J39" s="129">
        <v>2</v>
      </c>
      <c r="K39" s="129">
        <v>2</v>
      </c>
      <c r="L39" s="129">
        <v>2</v>
      </c>
      <c r="M39" s="129">
        <v>1</v>
      </c>
      <c r="N39" s="129">
        <v>1</v>
      </c>
      <c r="O39" s="129">
        <v>2</v>
      </c>
      <c r="P39" s="129">
        <v>1.66</v>
      </c>
      <c r="Q39" s="129">
        <v>4</v>
      </c>
      <c r="R39" s="129">
        <v>3.16</v>
      </c>
      <c r="S39" s="129">
        <v>5</v>
      </c>
      <c r="T39" s="129">
        <v>5</v>
      </c>
      <c r="U39" s="129">
        <v>4</v>
      </c>
      <c r="V39" s="129">
        <v>2.6666666666666665</v>
      </c>
      <c r="W39" s="129">
        <v>1.6666666666666665</v>
      </c>
      <c r="X39" s="130">
        <v>1</v>
      </c>
      <c r="Y39" s="129">
        <v>2</v>
      </c>
      <c r="Z39" s="87">
        <v>0</v>
      </c>
    </row>
    <row r="40" spans="1:26" x14ac:dyDescent="0.2">
      <c r="A40" s="4"/>
      <c r="B40" s="42" t="s">
        <v>5</v>
      </c>
      <c r="C40" s="87">
        <v>2</v>
      </c>
      <c r="D40" s="87">
        <v>0</v>
      </c>
      <c r="E40" s="87">
        <v>1.67</v>
      </c>
      <c r="F40" s="87">
        <v>0</v>
      </c>
      <c r="G40" s="87">
        <v>0</v>
      </c>
      <c r="H40" s="88">
        <v>0</v>
      </c>
      <c r="I40" s="129">
        <v>1</v>
      </c>
      <c r="J40" s="129">
        <v>0</v>
      </c>
      <c r="K40" s="129">
        <v>0</v>
      </c>
      <c r="L40" s="129">
        <v>1</v>
      </c>
      <c r="M40" s="129">
        <v>2</v>
      </c>
      <c r="N40" s="129">
        <v>1</v>
      </c>
      <c r="O40" s="129">
        <v>1</v>
      </c>
      <c r="P40" s="129">
        <v>1</v>
      </c>
      <c r="Q40" s="129">
        <v>0</v>
      </c>
      <c r="R40" s="129">
        <v>0</v>
      </c>
      <c r="S40" s="129">
        <v>1</v>
      </c>
      <c r="T40" s="129">
        <v>2</v>
      </c>
      <c r="U40" s="129">
        <v>0</v>
      </c>
      <c r="V40" s="129">
        <v>0</v>
      </c>
      <c r="W40" s="129">
        <v>0</v>
      </c>
      <c r="X40" s="130">
        <v>0</v>
      </c>
      <c r="Y40" s="129">
        <v>0</v>
      </c>
      <c r="Z40" s="87">
        <v>2.6666666666666665</v>
      </c>
    </row>
    <row r="41" spans="1:26" x14ac:dyDescent="0.2">
      <c r="A41" s="4"/>
      <c r="B41" s="42" t="s">
        <v>6</v>
      </c>
      <c r="C41" s="87">
        <v>3</v>
      </c>
      <c r="D41" s="87">
        <v>3</v>
      </c>
      <c r="E41" s="87">
        <v>1</v>
      </c>
      <c r="F41" s="87">
        <v>0.66</v>
      </c>
      <c r="G41" s="87">
        <v>1.33</v>
      </c>
      <c r="H41" s="88">
        <v>1</v>
      </c>
      <c r="I41" s="129">
        <v>0</v>
      </c>
      <c r="J41" s="129">
        <v>0.66</v>
      </c>
      <c r="K41" s="129">
        <v>0</v>
      </c>
      <c r="L41" s="129">
        <v>0.33</v>
      </c>
      <c r="M41" s="129">
        <v>1</v>
      </c>
      <c r="N41" s="129">
        <v>0</v>
      </c>
      <c r="O41" s="129">
        <v>0</v>
      </c>
      <c r="P41" s="129">
        <v>0</v>
      </c>
      <c r="Q41" s="129">
        <v>0</v>
      </c>
      <c r="R41" s="129">
        <v>0</v>
      </c>
      <c r="S41" s="129">
        <v>0.66</v>
      </c>
      <c r="T41" s="129">
        <v>0</v>
      </c>
      <c r="U41" s="129">
        <v>0.33</v>
      </c>
      <c r="V41" s="129">
        <v>0</v>
      </c>
      <c r="W41" s="129">
        <v>0</v>
      </c>
      <c r="X41" s="130">
        <v>0.33333333333333331</v>
      </c>
      <c r="Y41" s="129">
        <v>0</v>
      </c>
      <c r="Z41" s="87">
        <v>0</v>
      </c>
    </row>
    <row r="42" spans="1:26" x14ac:dyDescent="0.2">
      <c r="A42" s="6" t="s">
        <v>14</v>
      </c>
      <c r="B42" s="131"/>
      <c r="C42" s="132">
        <f>SUM(C38:C41)</f>
        <v>10</v>
      </c>
      <c r="D42" s="132">
        <f>SUM(D38:D41)</f>
        <v>8.83</v>
      </c>
      <c r="E42" s="132">
        <f>SUM(E38:E41)</f>
        <v>9.34</v>
      </c>
      <c r="F42" s="132">
        <f t="shared" ref="F42:K42" si="11">SUM(F38:F41)</f>
        <v>7.65</v>
      </c>
      <c r="G42" s="132">
        <f t="shared" si="11"/>
        <v>8.15</v>
      </c>
      <c r="H42" s="133">
        <f t="shared" si="11"/>
        <v>8.33</v>
      </c>
      <c r="I42" s="134">
        <f t="shared" si="11"/>
        <v>9.33</v>
      </c>
      <c r="J42" s="134">
        <f t="shared" si="11"/>
        <v>7.66</v>
      </c>
      <c r="K42" s="134">
        <f t="shared" si="11"/>
        <v>7</v>
      </c>
      <c r="L42" s="134">
        <v>7.33</v>
      </c>
      <c r="M42" s="134">
        <f>SUM(M38:M41)</f>
        <v>6.66</v>
      </c>
      <c r="N42" s="134">
        <v>7</v>
      </c>
      <c r="O42" s="134">
        <f>SUM(O38:O41)</f>
        <v>8.16</v>
      </c>
      <c r="P42" s="134">
        <f>SUM(P38:P41)</f>
        <v>7.66</v>
      </c>
      <c r="Q42" s="134">
        <f t="shared" ref="Q42:T42" si="12">SUM(Q38:Q41)</f>
        <v>8.33</v>
      </c>
      <c r="R42" s="134">
        <f t="shared" si="12"/>
        <v>8.32</v>
      </c>
      <c r="S42" s="134">
        <f t="shared" si="12"/>
        <v>11.99</v>
      </c>
      <c r="T42" s="134">
        <f t="shared" si="12"/>
        <v>11.33</v>
      </c>
      <c r="U42" s="134">
        <f>SUM(U38:U41)</f>
        <v>10.33</v>
      </c>
      <c r="V42" s="134">
        <v>9.6666666666666643</v>
      </c>
      <c r="W42" s="134">
        <v>9</v>
      </c>
      <c r="X42" s="135">
        <v>8.6666666666666643</v>
      </c>
      <c r="Y42" s="134">
        <v>8.4166666666666643</v>
      </c>
      <c r="Z42" s="132">
        <v>8.8333333333333304</v>
      </c>
    </row>
    <row r="43" spans="1:26" x14ac:dyDescent="0.2">
      <c r="A43" s="24"/>
      <c r="B43" s="124"/>
      <c r="C43" s="125"/>
      <c r="D43" s="125"/>
      <c r="E43" s="125"/>
      <c r="F43" s="125"/>
      <c r="G43" s="125"/>
      <c r="H43" s="126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8"/>
      <c r="Y43" s="127"/>
      <c r="Z43" s="125"/>
    </row>
    <row r="44" spans="1:26" x14ac:dyDescent="0.2">
      <c r="A44" s="1" t="s">
        <v>15</v>
      </c>
      <c r="B44" s="124" t="s">
        <v>3</v>
      </c>
      <c r="C44" s="125">
        <v>3</v>
      </c>
      <c r="D44" s="125">
        <v>3</v>
      </c>
      <c r="E44" s="125">
        <v>2</v>
      </c>
      <c r="F44" s="125">
        <v>2.75</v>
      </c>
      <c r="G44" s="125">
        <v>2.08</v>
      </c>
      <c r="H44" s="126">
        <v>2.16</v>
      </c>
      <c r="I44" s="127">
        <v>2.08</v>
      </c>
      <c r="J44" s="127">
        <v>2</v>
      </c>
      <c r="K44" s="127">
        <v>2</v>
      </c>
      <c r="L44" s="127">
        <v>1.33</v>
      </c>
      <c r="M44" s="127">
        <v>1.66</v>
      </c>
      <c r="N44" s="127">
        <v>2</v>
      </c>
      <c r="O44" s="127">
        <v>2</v>
      </c>
      <c r="P44" s="127">
        <v>1.5</v>
      </c>
      <c r="Q44" s="127">
        <v>1.22</v>
      </c>
      <c r="R44" s="127">
        <v>1</v>
      </c>
      <c r="S44" s="127">
        <v>1.69</v>
      </c>
      <c r="T44" s="127">
        <v>1.33</v>
      </c>
      <c r="U44" s="127">
        <v>2.27</v>
      </c>
      <c r="V44" s="127">
        <v>0.33333333333333331</v>
      </c>
      <c r="W44" s="127">
        <v>1.1666666666666665</v>
      </c>
      <c r="X44" s="128">
        <v>0.33333333333333331</v>
      </c>
      <c r="Y44" s="127">
        <v>0.33333333333333331</v>
      </c>
      <c r="Z44" s="125">
        <v>0.33333333333333331</v>
      </c>
    </row>
    <row r="45" spans="1:26" x14ac:dyDescent="0.2">
      <c r="A45" s="4"/>
      <c r="B45" s="42" t="s">
        <v>4</v>
      </c>
      <c r="C45" s="87">
        <v>1</v>
      </c>
      <c r="D45" s="87">
        <v>0.83</v>
      </c>
      <c r="E45" s="87">
        <v>1.67</v>
      </c>
      <c r="F45" s="87">
        <v>1.1599999999999999</v>
      </c>
      <c r="G45" s="87">
        <v>0.66</v>
      </c>
      <c r="H45" s="88">
        <v>1</v>
      </c>
      <c r="I45" s="129">
        <v>1</v>
      </c>
      <c r="J45" s="129">
        <v>1</v>
      </c>
      <c r="K45" s="129">
        <v>0</v>
      </c>
      <c r="L45" s="129">
        <v>0</v>
      </c>
      <c r="M45" s="129">
        <v>1</v>
      </c>
      <c r="N45" s="129">
        <v>0</v>
      </c>
      <c r="O45" s="129">
        <v>0</v>
      </c>
      <c r="P45" s="129">
        <v>0</v>
      </c>
      <c r="Q45" s="129">
        <v>1.83</v>
      </c>
      <c r="R45" s="129">
        <v>1.33</v>
      </c>
      <c r="S45" s="129">
        <v>1.75</v>
      </c>
      <c r="T45" s="129">
        <v>0.83</v>
      </c>
      <c r="U45" s="129">
        <v>0.83</v>
      </c>
      <c r="V45" s="129">
        <v>2.1666666666666665</v>
      </c>
      <c r="W45" s="129">
        <v>2.6666666666666665</v>
      </c>
      <c r="X45" s="130">
        <v>2.666666666666667</v>
      </c>
      <c r="Y45" s="129">
        <v>2</v>
      </c>
      <c r="Z45" s="87">
        <v>1</v>
      </c>
    </row>
    <row r="46" spans="1:26" x14ac:dyDescent="0.2">
      <c r="A46" s="4"/>
      <c r="B46" s="42" t="s">
        <v>5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8">
        <v>0</v>
      </c>
      <c r="I46" s="129">
        <v>0</v>
      </c>
      <c r="J46" s="129">
        <v>0</v>
      </c>
      <c r="K46" s="129">
        <v>1</v>
      </c>
      <c r="L46" s="129">
        <v>0.66</v>
      </c>
      <c r="M46" s="129">
        <v>1</v>
      </c>
      <c r="N46" s="129">
        <v>1.66</v>
      </c>
      <c r="O46" s="129">
        <v>2</v>
      </c>
      <c r="P46" s="129">
        <v>2.02</v>
      </c>
      <c r="Q46" s="129">
        <v>0.8</v>
      </c>
      <c r="R46" s="129">
        <v>1</v>
      </c>
      <c r="S46" s="129">
        <v>0.66</v>
      </c>
      <c r="T46" s="129">
        <v>2</v>
      </c>
      <c r="U46" s="129">
        <v>1</v>
      </c>
      <c r="V46" s="129">
        <v>1</v>
      </c>
      <c r="W46" s="129">
        <v>0</v>
      </c>
      <c r="X46" s="130">
        <v>0</v>
      </c>
      <c r="Y46" s="129">
        <v>0</v>
      </c>
      <c r="Z46" s="87">
        <v>2</v>
      </c>
    </row>
    <row r="47" spans="1:26" x14ac:dyDescent="0.2">
      <c r="A47" s="4"/>
      <c r="B47" s="42" t="s">
        <v>6</v>
      </c>
      <c r="C47" s="87">
        <v>0</v>
      </c>
      <c r="D47" s="87">
        <v>0</v>
      </c>
      <c r="E47" s="87">
        <v>0</v>
      </c>
      <c r="F47" s="87">
        <v>0.16</v>
      </c>
      <c r="G47" s="87">
        <v>0.42</v>
      </c>
      <c r="H47" s="88">
        <v>0.16</v>
      </c>
      <c r="I47" s="129">
        <v>0.66</v>
      </c>
      <c r="J47" s="129">
        <v>0.83</v>
      </c>
      <c r="K47" s="129">
        <v>0.5</v>
      </c>
      <c r="L47" s="129">
        <v>0.83</v>
      </c>
      <c r="M47" s="129">
        <v>0</v>
      </c>
      <c r="N47" s="129">
        <v>0.05</v>
      </c>
      <c r="O47" s="129">
        <v>0</v>
      </c>
      <c r="P47" s="129">
        <v>0</v>
      </c>
      <c r="Q47" s="129">
        <v>0</v>
      </c>
      <c r="R47" s="129">
        <v>0.16</v>
      </c>
      <c r="S47" s="129">
        <v>0</v>
      </c>
      <c r="T47" s="129">
        <v>1.1599999999999999</v>
      </c>
      <c r="U47" s="129">
        <v>0.83</v>
      </c>
      <c r="V47" s="129">
        <v>2.3333333333333335</v>
      </c>
      <c r="W47" s="129">
        <v>1.5416666666666665</v>
      </c>
      <c r="X47" s="130">
        <v>1.5833333333333335</v>
      </c>
      <c r="Y47" s="129">
        <v>2.1388888888888888</v>
      </c>
      <c r="Z47" s="87">
        <v>0.83333333333333326</v>
      </c>
    </row>
    <row r="48" spans="1:26" x14ac:dyDescent="0.2">
      <c r="A48" s="6" t="s">
        <v>16</v>
      </c>
      <c r="B48" s="131"/>
      <c r="C48" s="132">
        <f>SUM(C44:C47)</f>
        <v>4</v>
      </c>
      <c r="D48" s="132">
        <f>SUM(D44:D47)</f>
        <v>3.83</v>
      </c>
      <c r="E48" s="132">
        <f>SUM(E44:E47)</f>
        <v>3.67</v>
      </c>
      <c r="F48" s="132">
        <f t="shared" ref="F48:K48" si="13">SUM(F44:F47)</f>
        <v>4.07</v>
      </c>
      <c r="G48" s="132">
        <f t="shared" si="13"/>
        <v>3.16</v>
      </c>
      <c r="H48" s="133">
        <f t="shared" si="13"/>
        <v>3.3200000000000003</v>
      </c>
      <c r="I48" s="134">
        <f t="shared" si="13"/>
        <v>3.74</v>
      </c>
      <c r="J48" s="134">
        <f t="shared" si="13"/>
        <v>3.83</v>
      </c>
      <c r="K48" s="134">
        <f t="shared" si="13"/>
        <v>3.5</v>
      </c>
      <c r="L48" s="134">
        <v>2.82</v>
      </c>
      <c r="M48" s="134">
        <f>SUM(M44:M47)</f>
        <v>3.66</v>
      </c>
      <c r="N48" s="134">
        <f>SUM(N44:N47)</f>
        <v>3.71</v>
      </c>
      <c r="O48" s="134">
        <f>SUM(O44:O47)</f>
        <v>4</v>
      </c>
      <c r="P48" s="134">
        <f>SUM(P44:P47)</f>
        <v>3.52</v>
      </c>
      <c r="Q48" s="134">
        <f t="shared" ref="Q48:T48" si="14">SUM(Q44:Q47)</f>
        <v>3.8499999999999996</v>
      </c>
      <c r="R48" s="134">
        <f t="shared" si="14"/>
        <v>3.49</v>
      </c>
      <c r="S48" s="134">
        <f t="shared" si="14"/>
        <v>4.0999999999999996</v>
      </c>
      <c r="T48" s="134">
        <f t="shared" si="14"/>
        <v>5.32</v>
      </c>
      <c r="U48" s="134">
        <f>SUM(U44:U47)</f>
        <v>4.93</v>
      </c>
      <c r="V48" s="134">
        <v>5.8333333333333339</v>
      </c>
      <c r="W48" s="134">
        <v>5.375</v>
      </c>
      <c r="X48" s="135">
        <v>4.5833333333333339</v>
      </c>
      <c r="Y48" s="134">
        <v>4.4722222222222232</v>
      </c>
      <c r="Z48" s="132">
        <v>4.1666666666666661</v>
      </c>
    </row>
    <row r="49" spans="1:26" x14ac:dyDescent="0.2">
      <c r="A49" s="24"/>
      <c r="B49" s="124"/>
      <c r="C49" s="125"/>
      <c r="D49" s="125"/>
      <c r="E49" s="125"/>
      <c r="F49" s="125"/>
      <c r="G49" s="125"/>
      <c r="H49" s="126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8"/>
      <c r="Y49" s="127"/>
      <c r="Z49" s="125"/>
    </row>
    <row r="50" spans="1:26" x14ac:dyDescent="0.2">
      <c r="A50" s="1" t="s">
        <v>17</v>
      </c>
      <c r="B50" s="124" t="s">
        <v>3</v>
      </c>
      <c r="C50" s="125">
        <v>6</v>
      </c>
      <c r="D50" s="125">
        <v>5.42</v>
      </c>
      <c r="E50" s="125">
        <v>4.67</v>
      </c>
      <c r="F50" s="125">
        <v>5.33</v>
      </c>
      <c r="G50" s="125">
        <v>6.33</v>
      </c>
      <c r="H50" s="126">
        <v>6.33</v>
      </c>
      <c r="I50" s="127">
        <v>6.5</v>
      </c>
      <c r="J50" s="127">
        <v>6</v>
      </c>
      <c r="K50" s="127">
        <v>7.33</v>
      </c>
      <c r="L50" s="127">
        <v>6</v>
      </c>
      <c r="M50" s="127">
        <v>7.5</v>
      </c>
      <c r="N50" s="127">
        <v>6.83</v>
      </c>
      <c r="O50" s="127">
        <v>7</v>
      </c>
      <c r="P50" s="127">
        <v>6.66</v>
      </c>
      <c r="Q50" s="127">
        <v>5</v>
      </c>
      <c r="R50" s="127">
        <v>4.66</v>
      </c>
      <c r="S50" s="127">
        <v>5.33</v>
      </c>
      <c r="T50" s="127">
        <v>5.33</v>
      </c>
      <c r="U50" s="127">
        <v>4.33</v>
      </c>
      <c r="V50" s="127">
        <v>4.6666666666666661</v>
      </c>
      <c r="W50" s="127">
        <v>6.3333333333333313</v>
      </c>
      <c r="X50" s="128">
        <v>7</v>
      </c>
      <c r="Y50" s="127">
        <v>7</v>
      </c>
      <c r="Z50" s="125">
        <v>4</v>
      </c>
    </row>
    <row r="51" spans="1:26" x14ac:dyDescent="0.2">
      <c r="A51" s="4"/>
      <c r="B51" s="42" t="s">
        <v>4</v>
      </c>
      <c r="C51" s="87">
        <v>3</v>
      </c>
      <c r="D51" s="87">
        <v>2</v>
      </c>
      <c r="E51" s="87">
        <v>2</v>
      </c>
      <c r="F51" s="87">
        <v>0</v>
      </c>
      <c r="G51" s="87">
        <v>1.66</v>
      </c>
      <c r="H51" s="88">
        <v>2</v>
      </c>
      <c r="I51" s="129">
        <v>1</v>
      </c>
      <c r="J51" s="129">
        <v>1</v>
      </c>
      <c r="K51" s="129">
        <v>1</v>
      </c>
      <c r="L51" s="129">
        <v>1</v>
      </c>
      <c r="M51" s="129">
        <v>0</v>
      </c>
      <c r="N51" s="129">
        <v>0</v>
      </c>
      <c r="O51" s="129">
        <v>1.83</v>
      </c>
      <c r="P51" s="129">
        <v>2</v>
      </c>
      <c r="Q51" s="129">
        <v>4</v>
      </c>
      <c r="R51" s="129">
        <v>3</v>
      </c>
      <c r="S51" s="129">
        <v>4</v>
      </c>
      <c r="T51" s="129">
        <v>4.83</v>
      </c>
      <c r="U51" s="129">
        <v>4</v>
      </c>
      <c r="V51" s="129">
        <v>4</v>
      </c>
      <c r="W51" s="129">
        <v>2</v>
      </c>
      <c r="X51" s="130">
        <v>3.3333333333333335</v>
      </c>
      <c r="Y51" s="129">
        <v>1.6666666666666665</v>
      </c>
      <c r="Z51" s="87">
        <v>2.6666666666666665</v>
      </c>
    </row>
    <row r="52" spans="1:26" x14ac:dyDescent="0.2">
      <c r="A52" s="4"/>
      <c r="B52" s="42" t="s">
        <v>5</v>
      </c>
      <c r="C52" s="87">
        <v>1</v>
      </c>
      <c r="D52" s="87">
        <v>1</v>
      </c>
      <c r="E52" s="87">
        <v>1.33</v>
      </c>
      <c r="F52" s="87">
        <v>1.83</v>
      </c>
      <c r="G52" s="87">
        <v>1.66</v>
      </c>
      <c r="H52" s="88">
        <v>2.16</v>
      </c>
      <c r="I52" s="129">
        <v>3.33</v>
      </c>
      <c r="J52" s="129">
        <v>1</v>
      </c>
      <c r="K52" s="129">
        <v>1</v>
      </c>
      <c r="L52" s="129">
        <v>2</v>
      </c>
      <c r="M52" s="129">
        <v>1</v>
      </c>
      <c r="N52" s="129">
        <v>2</v>
      </c>
      <c r="O52" s="129">
        <v>1.33</v>
      </c>
      <c r="P52" s="129">
        <v>1.83</v>
      </c>
      <c r="Q52" s="129">
        <v>1</v>
      </c>
      <c r="R52" s="129">
        <v>2</v>
      </c>
      <c r="S52" s="129">
        <v>4</v>
      </c>
      <c r="T52" s="129">
        <v>2.66</v>
      </c>
      <c r="U52" s="129">
        <v>5.83</v>
      </c>
      <c r="V52" s="129">
        <v>4</v>
      </c>
      <c r="W52" s="129">
        <v>4</v>
      </c>
      <c r="X52" s="130">
        <v>2</v>
      </c>
      <c r="Y52" s="129">
        <v>3.3333333333333335</v>
      </c>
      <c r="Z52" s="87">
        <v>3</v>
      </c>
    </row>
    <row r="53" spans="1:26" x14ac:dyDescent="0.2">
      <c r="A53" s="4"/>
      <c r="B53" s="42" t="s">
        <v>6</v>
      </c>
      <c r="C53" s="87">
        <v>1</v>
      </c>
      <c r="D53" s="87">
        <v>0</v>
      </c>
      <c r="E53" s="87">
        <v>2.67</v>
      </c>
      <c r="F53" s="87">
        <v>4.66</v>
      </c>
      <c r="G53" s="87">
        <v>2.33</v>
      </c>
      <c r="H53" s="88">
        <v>0.66</v>
      </c>
      <c r="I53" s="129">
        <v>1</v>
      </c>
      <c r="J53" s="129">
        <v>2</v>
      </c>
      <c r="K53" s="129">
        <v>1.33</v>
      </c>
      <c r="L53" s="129">
        <v>0</v>
      </c>
      <c r="M53" s="129">
        <v>0</v>
      </c>
      <c r="N53" s="129">
        <v>1</v>
      </c>
      <c r="O53" s="129">
        <v>0.25</v>
      </c>
      <c r="P53" s="129">
        <v>0.16</v>
      </c>
      <c r="Q53" s="129">
        <v>1.33</v>
      </c>
      <c r="R53" s="129">
        <v>1</v>
      </c>
      <c r="S53" s="129">
        <v>1.33</v>
      </c>
      <c r="T53" s="129">
        <v>1.66</v>
      </c>
      <c r="U53" s="129">
        <v>1.33</v>
      </c>
      <c r="V53" s="129">
        <v>1.6666666666666665</v>
      </c>
      <c r="W53" s="129">
        <v>1.6666666666666665</v>
      </c>
      <c r="X53" s="130">
        <v>1.1666666666666665</v>
      </c>
      <c r="Y53" s="129">
        <v>0.33333333333333331</v>
      </c>
      <c r="Z53" s="87">
        <v>0.33333333333333331</v>
      </c>
    </row>
    <row r="54" spans="1:26" x14ac:dyDescent="0.2">
      <c r="A54" s="6" t="s">
        <v>18</v>
      </c>
      <c r="B54" s="131"/>
      <c r="C54" s="132">
        <f>SUM(C50:C53)</f>
        <v>11</v>
      </c>
      <c r="D54" s="132">
        <f>SUM(D50:D53)</f>
        <v>8.42</v>
      </c>
      <c r="E54" s="132">
        <f>SUM(E50:E53)</f>
        <v>10.67</v>
      </c>
      <c r="F54" s="132">
        <f t="shared" ref="F54:K54" si="15">SUM(F50:F53)</f>
        <v>11.82</v>
      </c>
      <c r="G54" s="132">
        <f t="shared" si="15"/>
        <v>11.98</v>
      </c>
      <c r="H54" s="133">
        <f t="shared" si="15"/>
        <v>11.15</v>
      </c>
      <c r="I54" s="134">
        <f t="shared" si="15"/>
        <v>11.83</v>
      </c>
      <c r="J54" s="134">
        <f t="shared" si="15"/>
        <v>10</v>
      </c>
      <c r="K54" s="134">
        <f t="shared" si="15"/>
        <v>10.66</v>
      </c>
      <c r="L54" s="134">
        <v>9</v>
      </c>
      <c r="M54" s="134">
        <f>SUM(M50:M53)</f>
        <v>8.5</v>
      </c>
      <c r="N54" s="134">
        <v>9.83</v>
      </c>
      <c r="O54" s="134">
        <f>SUM(O50:O53)</f>
        <v>10.41</v>
      </c>
      <c r="P54" s="134">
        <f>SUM(P50:P53)</f>
        <v>10.65</v>
      </c>
      <c r="Q54" s="134">
        <f t="shared" ref="Q54:U54" si="16">SUM(Q50:Q53)</f>
        <v>11.33</v>
      </c>
      <c r="R54" s="134">
        <f t="shared" si="16"/>
        <v>10.66</v>
      </c>
      <c r="S54" s="134">
        <f t="shared" si="16"/>
        <v>14.66</v>
      </c>
      <c r="T54" s="134">
        <f t="shared" si="16"/>
        <v>14.48</v>
      </c>
      <c r="U54" s="134">
        <f t="shared" si="16"/>
        <v>15.49</v>
      </c>
      <c r="V54" s="134">
        <v>14.333333333333332</v>
      </c>
      <c r="W54" s="134">
        <v>14</v>
      </c>
      <c r="X54" s="135">
        <v>13.5</v>
      </c>
      <c r="Y54" s="134">
        <v>12.333333333333332</v>
      </c>
      <c r="Z54" s="132">
        <v>10</v>
      </c>
    </row>
    <row r="55" spans="1:26" x14ac:dyDescent="0.2">
      <c r="A55" s="24"/>
      <c r="B55" s="124"/>
      <c r="C55" s="125"/>
      <c r="D55" s="125"/>
      <c r="E55" s="125"/>
      <c r="F55" s="125"/>
      <c r="G55" s="125"/>
      <c r="H55" s="126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8"/>
      <c r="Y55" s="127"/>
      <c r="Z55" s="125"/>
    </row>
    <row r="56" spans="1:26" x14ac:dyDescent="0.2">
      <c r="A56" s="1" t="s">
        <v>150</v>
      </c>
      <c r="B56" s="124" t="s">
        <v>3</v>
      </c>
      <c r="C56" s="125"/>
      <c r="D56" s="125">
        <v>0</v>
      </c>
      <c r="E56" s="125">
        <v>0</v>
      </c>
      <c r="F56" s="125">
        <v>1</v>
      </c>
      <c r="G56" s="125">
        <v>0</v>
      </c>
      <c r="H56" s="126">
        <v>0</v>
      </c>
      <c r="I56" s="127">
        <v>0</v>
      </c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8"/>
      <c r="Y56" s="127"/>
      <c r="Z56" s="125"/>
    </row>
    <row r="57" spans="1:26" x14ac:dyDescent="0.2">
      <c r="A57" s="23"/>
      <c r="B57" s="42" t="s">
        <v>4</v>
      </c>
      <c r="C57" s="87"/>
      <c r="D57" s="87">
        <v>0</v>
      </c>
      <c r="E57" s="87">
        <v>0</v>
      </c>
      <c r="F57" s="87">
        <v>0</v>
      </c>
      <c r="G57" s="87">
        <v>0</v>
      </c>
      <c r="H57" s="88">
        <v>0</v>
      </c>
      <c r="I57" s="129">
        <v>0</v>
      </c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30"/>
      <c r="Y57" s="129"/>
      <c r="Z57" s="87"/>
    </row>
    <row r="58" spans="1:26" x14ac:dyDescent="0.2">
      <c r="A58" s="4"/>
      <c r="B58" s="42" t="s">
        <v>5</v>
      </c>
      <c r="C58" s="87"/>
      <c r="D58" s="87">
        <v>0</v>
      </c>
      <c r="E58" s="87">
        <v>0</v>
      </c>
      <c r="F58" s="87">
        <v>0</v>
      </c>
      <c r="G58" s="87">
        <v>0</v>
      </c>
      <c r="H58" s="88">
        <v>0</v>
      </c>
      <c r="I58" s="129">
        <v>0</v>
      </c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30"/>
      <c r="Y58" s="129"/>
      <c r="Z58" s="87"/>
    </row>
    <row r="59" spans="1:26" x14ac:dyDescent="0.2">
      <c r="A59" s="4"/>
      <c r="B59" s="42" t="s">
        <v>6</v>
      </c>
      <c r="C59" s="87"/>
      <c r="D59" s="87">
        <v>0</v>
      </c>
      <c r="E59" s="87">
        <v>0</v>
      </c>
      <c r="F59" s="87">
        <v>0</v>
      </c>
      <c r="G59" s="87">
        <v>0.33</v>
      </c>
      <c r="H59" s="88">
        <v>0.33</v>
      </c>
      <c r="I59" s="129">
        <v>0.33</v>
      </c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30"/>
      <c r="Y59" s="129"/>
      <c r="Z59" s="87"/>
    </row>
    <row r="60" spans="1:26" x14ac:dyDescent="0.2">
      <c r="A60" s="6" t="s">
        <v>151</v>
      </c>
      <c r="B60" s="131"/>
      <c r="C60" s="132">
        <f t="shared" ref="C60" si="17">SUM(C56:C59)</f>
        <v>0</v>
      </c>
      <c r="D60" s="132">
        <f t="shared" ref="D60:I60" si="18">SUM(D56:D59)</f>
        <v>0</v>
      </c>
      <c r="E60" s="132">
        <f t="shared" si="18"/>
        <v>0</v>
      </c>
      <c r="F60" s="132">
        <f t="shared" si="18"/>
        <v>1</v>
      </c>
      <c r="G60" s="132">
        <f t="shared" si="18"/>
        <v>0.33</v>
      </c>
      <c r="H60" s="133">
        <f t="shared" si="18"/>
        <v>0.33</v>
      </c>
      <c r="I60" s="134">
        <f t="shared" si="18"/>
        <v>0.33</v>
      </c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5"/>
      <c r="Y60" s="134"/>
      <c r="Z60" s="132"/>
    </row>
    <row r="61" spans="1:26" x14ac:dyDescent="0.2">
      <c r="A61" s="24"/>
      <c r="B61" s="124"/>
      <c r="C61" s="125"/>
      <c r="D61" s="125"/>
      <c r="E61" s="125"/>
      <c r="F61" s="125"/>
      <c r="G61" s="125"/>
      <c r="H61" s="126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8"/>
      <c r="Y61" s="127"/>
      <c r="Z61" s="125"/>
    </row>
    <row r="62" spans="1:26" x14ac:dyDescent="0.2">
      <c r="A62" s="1" t="s">
        <v>76</v>
      </c>
      <c r="B62" s="124" t="s">
        <v>3</v>
      </c>
      <c r="C62" s="125"/>
      <c r="D62" s="125">
        <v>1</v>
      </c>
      <c r="E62" s="125">
        <v>0</v>
      </c>
      <c r="F62" s="125">
        <v>0</v>
      </c>
      <c r="G62" s="125">
        <v>0</v>
      </c>
      <c r="H62" s="126">
        <v>0</v>
      </c>
      <c r="I62" s="127">
        <v>0</v>
      </c>
      <c r="J62" s="127">
        <v>0</v>
      </c>
      <c r="K62" s="127">
        <v>0</v>
      </c>
      <c r="L62" s="127">
        <v>0</v>
      </c>
      <c r="M62" s="127">
        <v>0</v>
      </c>
      <c r="N62" s="127">
        <v>0</v>
      </c>
      <c r="O62" s="127">
        <v>0</v>
      </c>
      <c r="P62" s="127">
        <v>0</v>
      </c>
      <c r="Q62" s="127">
        <v>0</v>
      </c>
      <c r="R62" s="127">
        <v>0</v>
      </c>
      <c r="S62" s="127">
        <v>0</v>
      </c>
      <c r="T62" s="127">
        <v>0</v>
      </c>
      <c r="U62" s="127">
        <v>0</v>
      </c>
      <c r="V62" s="127"/>
      <c r="W62" s="127"/>
      <c r="X62" s="128"/>
      <c r="Y62" s="127"/>
      <c r="Z62" s="125"/>
    </row>
    <row r="63" spans="1:26" x14ac:dyDescent="0.2">
      <c r="A63" s="23"/>
      <c r="B63" s="42" t="s">
        <v>4</v>
      </c>
      <c r="C63" s="87"/>
      <c r="D63" s="87">
        <v>0</v>
      </c>
      <c r="E63" s="87">
        <v>1</v>
      </c>
      <c r="F63" s="87">
        <v>1</v>
      </c>
      <c r="G63" s="87">
        <v>1</v>
      </c>
      <c r="H63" s="88">
        <v>1</v>
      </c>
      <c r="I63" s="129">
        <v>1</v>
      </c>
      <c r="J63" s="129">
        <v>1</v>
      </c>
      <c r="K63" s="129">
        <v>1</v>
      </c>
      <c r="L63" s="129">
        <v>1</v>
      </c>
      <c r="M63" s="129">
        <v>0</v>
      </c>
      <c r="N63" s="129">
        <v>0</v>
      </c>
      <c r="O63" s="129">
        <v>0</v>
      </c>
      <c r="P63" s="129">
        <v>0</v>
      </c>
      <c r="Q63" s="129">
        <v>0</v>
      </c>
      <c r="R63" s="129">
        <v>1</v>
      </c>
      <c r="S63" s="129">
        <v>1</v>
      </c>
      <c r="T63" s="129">
        <v>1</v>
      </c>
      <c r="U63" s="129">
        <v>1.33</v>
      </c>
      <c r="V63" s="129"/>
      <c r="W63" s="129"/>
      <c r="X63" s="130"/>
      <c r="Y63" s="129"/>
      <c r="Z63" s="87"/>
    </row>
    <row r="64" spans="1:26" x14ac:dyDescent="0.2">
      <c r="A64" s="4"/>
      <c r="B64" s="42" t="s">
        <v>5</v>
      </c>
      <c r="C64" s="87"/>
      <c r="D64" s="87">
        <v>0</v>
      </c>
      <c r="E64" s="87">
        <v>0</v>
      </c>
      <c r="F64" s="87">
        <v>0</v>
      </c>
      <c r="G64" s="87">
        <v>0</v>
      </c>
      <c r="H64" s="88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1</v>
      </c>
      <c r="N64" s="129">
        <v>1</v>
      </c>
      <c r="O64" s="129">
        <v>0</v>
      </c>
      <c r="P64" s="129">
        <v>0</v>
      </c>
      <c r="Q64" s="129">
        <v>0</v>
      </c>
      <c r="R64" s="129">
        <v>0</v>
      </c>
      <c r="S64" s="129">
        <v>0</v>
      </c>
      <c r="T64" s="129">
        <v>0</v>
      </c>
      <c r="U64" s="129">
        <v>0</v>
      </c>
      <c r="V64" s="129"/>
      <c r="W64" s="129"/>
      <c r="X64" s="130"/>
      <c r="Y64" s="129"/>
      <c r="Z64" s="87"/>
    </row>
    <row r="65" spans="1:26" x14ac:dyDescent="0.2">
      <c r="A65" s="4"/>
      <c r="B65" s="42" t="s">
        <v>6</v>
      </c>
      <c r="C65" s="87"/>
      <c r="D65" s="87">
        <v>0</v>
      </c>
      <c r="E65" s="87">
        <v>0</v>
      </c>
      <c r="F65" s="87">
        <v>0</v>
      </c>
      <c r="G65" s="87">
        <v>0</v>
      </c>
      <c r="H65" s="88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29">
        <v>0</v>
      </c>
      <c r="O65" s="129">
        <v>0.66</v>
      </c>
      <c r="P65" s="129">
        <v>0.66</v>
      </c>
      <c r="Q65" s="129">
        <v>0.66</v>
      </c>
      <c r="R65" s="129">
        <v>0</v>
      </c>
      <c r="S65" s="129">
        <v>0.66</v>
      </c>
      <c r="T65" s="129">
        <v>0</v>
      </c>
      <c r="U65" s="129">
        <v>0</v>
      </c>
      <c r="V65" s="129"/>
      <c r="W65" s="129"/>
      <c r="X65" s="130"/>
      <c r="Y65" s="129"/>
      <c r="Z65" s="87"/>
    </row>
    <row r="66" spans="1:26" x14ac:dyDescent="0.2">
      <c r="A66" s="6" t="s">
        <v>77</v>
      </c>
      <c r="B66" s="131"/>
      <c r="C66" s="132">
        <v>1</v>
      </c>
      <c r="D66" s="132">
        <v>1</v>
      </c>
      <c r="E66" s="132">
        <f>SUM(E62:E65)</f>
        <v>1</v>
      </c>
      <c r="F66" s="132">
        <f t="shared" ref="F66:K66" si="19">SUM(F62:F65)</f>
        <v>1</v>
      </c>
      <c r="G66" s="132">
        <f t="shared" si="19"/>
        <v>1</v>
      </c>
      <c r="H66" s="133">
        <f t="shared" si="19"/>
        <v>1</v>
      </c>
      <c r="I66" s="134">
        <f t="shared" si="19"/>
        <v>1</v>
      </c>
      <c r="J66" s="134">
        <f t="shared" si="19"/>
        <v>1</v>
      </c>
      <c r="K66" s="134">
        <f t="shared" si="19"/>
        <v>1</v>
      </c>
      <c r="L66" s="134">
        <v>1</v>
      </c>
      <c r="M66" s="134">
        <f>SUM(M62:M65)</f>
        <v>1</v>
      </c>
      <c r="N66" s="134">
        <v>1</v>
      </c>
      <c r="O66" s="134">
        <f>SUM(O62:O65)</f>
        <v>0.66</v>
      </c>
      <c r="P66" s="134">
        <f>SUM(P62:P65)</f>
        <v>0.66</v>
      </c>
      <c r="Q66" s="134">
        <f t="shared" ref="Q66:U66" si="20">SUM(Q62:Q65)</f>
        <v>0.66</v>
      </c>
      <c r="R66" s="134">
        <f t="shared" si="20"/>
        <v>1</v>
      </c>
      <c r="S66" s="134">
        <f t="shared" si="20"/>
        <v>1.6600000000000001</v>
      </c>
      <c r="T66" s="134">
        <f t="shared" si="20"/>
        <v>1</v>
      </c>
      <c r="U66" s="134">
        <f t="shared" si="20"/>
        <v>1.33</v>
      </c>
      <c r="V66" s="134"/>
      <c r="W66" s="134"/>
      <c r="X66" s="135"/>
      <c r="Y66" s="134"/>
      <c r="Z66" s="132"/>
    </row>
    <row r="67" spans="1:26" x14ac:dyDescent="0.2">
      <c r="A67" s="24"/>
      <c r="B67" s="124"/>
      <c r="C67" s="125"/>
      <c r="D67" s="125"/>
      <c r="E67" s="125"/>
      <c r="F67" s="125"/>
      <c r="G67" s="125"/>
      <c r="H67" s="126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8"/>
      <c r="Y67" s="127"/>
      <c r="Z67" s="125"/>
    </row>
    <row r="68" spans="1:26" x14ac:dyDescent="0.2">
      <c r="A68" s="1" t="s">
        <v>19</v>
      </c>
      <c r="B68" s="124" t="s">
        <v>3</v>
      </c>
      <c r="C68" s="125">
        <v>3</v>
      </c>
      <c r="D68" s="125">
        <v>2.33</v>
      </c>
      <c r="E68" s="125">
        <v>2</v>
      </c>
      <c r="F68" s="125">
        <v>1</v>
      </c>
      <c r="G68" s="125">
        <v>1.5</v>
      </c>
      <c r="H68" s="126">
        <v>3.66</v>
      </c>
      <c r="I68" s="127">
        <v>4.08</v>
      </c>
      <c r="J68" s="127">
        <v>4.66</v>
      </c>
      <c r="K68" s="127">
        <v>3.33</v>
      </c>
      <c r="L68" s="127">
        <v>3</v>
      </c>
      <c r="M68" s="127">
        <v>3.66</v>
      </c>
      <c r="N68" s="127">
        <v>3.16</v>
      </c>
      <c r="O68" s="127">
        <v>3.33</v>
      </c>
      <c r="P68" s="127">
        <v>2.61</v>
      </c>
      <c r="Q68" s="127">
        <v>2.83</v>
      </c>
      <c r="R68" s="127">
        <v>2.83</v>
      </c>
      <c r="S68" s="127">
        <v>3.16</v>
      </c>
      <c r="T68" s="127">
        <v>4</v>
      </c>
      <c r="U68" s="127">
        <v>2.16</v>
      </c>
      <c r="V68" s="127">
        <v>3.833333333333333</v>
      </c>
      <c r="W68" s="127">
        <v>3.833333333333333</v>
      </c>
      <c r="X68" s="128">
        <v>2.6666666666666661</v>
      </c>
      <c r="Y68" s="127">
        <v>3.1666666666666665</v>
      </c>
      <c r="Z68" s="125">
        <v>3.666666666666667</v>
      </c>
    </row>
    <row r="69" spans="1:26" x14ac:dyDescent="0.2">
      <c r="A69" s="4"/>
      <c r="B69" s="42" t="s">
        <v>4</v>
      </c>
      <c r="C69" s="87">
        <v>2</v>
      </c>
      <c r="D69" s="87">
        <v>1.66</v>
      </c>
      <c r="E69" s="87">
        <v>3</v>
      </c>
      <c r="F69" s="87">
        <v>3</v>
      </c>
      <c r="G69" s="87">
        <v>1.83</v>
      </c>
      <c r="H69" s="88">
        <v>2</v>
      </c>
      <c r="I69" s="129">
        <v>1</v>
      </c>
      <c r="J69" s="129">
        <v>1</v>
      </c>
      <c r="K69" s="129">
        <v>1</v>
      </c>
      <c r="L69" s="129">
        <v>1</v>
      </c>
      <c r="M69" s="129">
        <v>1</v>
      </c>
      <c r="N69" s="129">
        <v>0</v>
      </c>
      <c r="O69" s="129">
        <v>1</v>
      </c>
      <c r="P69" s="129">
        <v>1</v>
      </c>
      <c r="Q69" s="129">
        <v>2.33</v>
      </c>
      <c r="R69" s="129">
        <v>1.66</v>
      </c>
      <c r="S69" s="129">
        <v>2</v>
      </c>
      <c r="T69" s="129">
        <v>2</v>
      </c>
      <c r="U69" s="129">
        <v>1.83</v>
      </c>
      <c r="V69" s="129">
        <v>1</v>
      </c>
      <c r="W69" s="129">
        <v>1</v>
      </c>
      <c r="X69" s="130">
        <v>0</v>
      </c>
      <c r="Y69" s="129">
        <v>0</v>
      </c>
      <c r="Z69" s="87">
        <v>0</v>
      </c>
    </row>
    <row r="70" spans="1:26" x14ac:dyDescent="0.2">
      <c r="A70" s="4"/>
      <c r="B70" s="42" t="s">
        <v>5</v>
      </c>
      <c r="C70" s="87">
        <v>0</v>
      </c>
      <c r="D70" s="87">
        <v>1</v>
      </c>
      <c r="E70" s="87">
        <v>0</v>
      </c>
      <c r="F70" s="87">
        <v>0</v>
      </c>
      <c r="G70" s="87">
        <v>0</v>
      </c>
      <c r="H70" s="88">
        <v>0</v>
      </c>
      <c r="I70" s="129">
        <v>0</v>
      </c>
      <c r="J70" s="129">
        <v>0</v>
      </c>
      <c r="K70" s="129">
        <v>1</v>
      </c>
      <c r="L70" s="129">
        <v>1</v>
      </c>
      <c r="M70" s="129">
        <v>0</v>
      </c>
      <c r="N70" s="129">
        <v>1</v>
      </c>
      <c r="O70" s="129">
        <v>1</v>
      </c>
      <c r="P70" s="129">
        <v>1</v>
      </c>
      <c r="Q70" s="129"/>
      <c r="R70" s="129"/>
      <c r="S70" s="129"/>
      <c r="T70" s="129"/>
      <c r="U70" s="129"/>
      <c r="V70" s="129"/>
      <c r="W70" s="129"/>
      <c r="X70" s="130"/>
      <c r="Y70" s="129"/>
      <c r="Z70" s="87"/>
    </row>
    <row r="71" spans="1:26" x14ac:dyDescent="0.2">
      <c r="A71" s="4"/>
      <c r="B71" s="42" t="s">
        <v>6</v>
      </c>
      <c r="C71" s="87">
        <v>0</v>
      </c>
      <c r="D71" s="87">
        <v>0</v>
      </c>
      <c r="E71" s="87">
        <v>0</v>
      </c>
      <c r="F71" s="87">
        <v>0.66</v>
      </c>
      <c r="G71" s="87">
        <v>0</v>
      </c>
      <c r="H71" s="88">
        <v>0</v>
      </c>
      <c r="I71" s="129">
        <v>0</v>
      </c>
      <c r="J71" s="129">
        <v>0</v>
      </c>
      <c r="K71" s="129">
        <v>0</v>
      </c>
      <c r="L71" s="129">
        <v>0</v>
      </c>
      <c r="M71" s="129">
        <v>0</v>
      </c>
      <c r="N71" s="129">
        <v>0</v>
      </c>
      <c r="O71" s="129">
        <v>0</v>
      </c>
      <c r="P71" s="129">
        <v>0</v>
      </c>
      <c r="Q71" s="129">
        <v>0</v>
      </c>
      <c r="R71" s="129">
        <v>0.83</v>
      </c>
      <c r="S71" s="129">
        <v>1</v>
      </c>
      <c r="T71" s="129">
        <v>0</v>
      </c>
      <c r="U71" s="129">
        <v>0</v>
      </c>
      <c r="V71" s="129">
        <v>0</v>
      </c>
      <c r="W71" s="129">
        <v>0</v>
      </c>
      <c r="X71" s="130">
        <v>0.33333333333333331</v>
      </c>
      <c r="Y71" s="129">
        <v>0</v>
      </c>
      <c r="Z71" s="87">
        <v>0</v>
      </c>
    </row>
    <row r="72" spans="1:26" x14ac:dyDescent="0.2">
      <c r="A72" s="6" t="s">
        <v>20</v>
      </c>
      <c r="B72" s="131"/>
      <c r="C72" s="132">
        <f>SUM(C68:C71)</f>
        <v>5</v>
      </c>
      <c r="D72" s="132">
        <f>SUM(D68:D71)</f>
        <v>4.99</v>
      </c>
      <c r="E72" s="132">
        <f>SUM(E68:E71)</f>
        <v>5</v>
      </c>
      <c r="F72" s="132">
        <f t="shared" ref="F72:K72" si="21">SUM(F68:F71)</f>
        <v>4.66</v>
      </c>
      <c r="G72" s="132">
        <f t="shared" si="21"/>
        <v>3.33</v>
      </c>
      <c r="H72" s="133">
        <f t="shared" si="21"/>
        <v>5.66</v>
      </c>
      <c r="I72" s="134">
        <f t="shared" si="21"/>
        <v>5.08</v>
      </c>
      <c r="J72" s="134">
        <f t="shared" si="21"/>
        <v>5.66</v>
      </c>
      <c r="K72" s="134">
        <f t="shared" si="21"/>
        <v>5.33</v>
      </c>
      <c r="L72" s="134">
        <v>5</v>
      </c>
      <c r="M72" s="134">
        <f>SUM(M68:M71)</f>
        <v>4.66</v>
      </c>
      <c r="N72" s="134">
        <v>4.16</v>
      </c>
      <c r="O72" s="134">
        <f>SUM(O68:O71)</f>
        <v>5.33</v>
      </c>
      <c r="P72" s="134">
        <f t="shared" ref="P72:U72" si="22">SUM(P68:P71)</f>
        <v>4.6099999999999994</v>
      </c>
      <c r="Q72" s="134">
        <f t="shared" si="22"/>
        <v>5.16</v>
      </c>
      <c r="R72" s="134">
        <f t="shared" si="22"/>
        <v>5.32</v>
      </c>
      <c r="S72" s="134">
        <f t="shared" si="22"/>
        <v>6.16</v>
      </c>
      <c r="T72" s="134">
        <f t="shared" si="22"/>
        <v>6</v>
      </c>
      <c r="U72" s="134">
        <f t="shared" si="22"/>
        <v>3.99</v>
      </c>
      <c r="V72" s="134">
        <v>4.833333333333333</v>
      </c>
      <c r="W72" s="134">
        <v>4.833333333333333</v>
      </c>
      <c r="X72" s="135">
        <v>3</v>
      </c>
      <c r="Y72" s="134">
        <v>3.1666666666666665</v>
      </c>
      <c r="Z72" s="132">
        <v>3.666666666666667</v>
      </c>
    </row>
    <row r="73" spans="1:26" x14ac:dyDescent="0.2">
      <c r="A73" s="24"/>
      <c r="B73" s="124"/>
      <c r="C73" s="125"/>
      <c r="D73" s="125"/>
      <c r="E73" s="125"/>
      <c r="F73" s="125"/>
      <c r="G73" s="125"/>
      <c r="H73" s="126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8"/>
      <c r="Y73" s="127"/>
      <c r="Z73" s="125"/>
    </row>
    <row r="74" spans="1:26" x14ac:dyDescent="0.2">
      <c r="A74" s="1" t="s">
        <v>21</v>
      </c>
      <c r="B74" s="124" t="s">
        <v>3</v>
      </c>
      <c r="C74" s="125">
        <v>2</v>
      </c>
      <c r="D74" s="125">
        <v>2</v>
      </c>
      <c r="E74" s="125">
        <v>1.67</v>
      </c>
      <c r="F74" s="125">
        <v>0</v>
      </c>
      <c r="G74" s="125">
        <v>3.16</v>
      </c>
      <c r="H74" s="126">
        <v>3.33</v>
      </c>
      <c r="I74" s="127">
        <v>3</v>
      </c>
      <c r="J74" s="127">
        <v>3.33</v>
      </c>
      <c r="K74" s="127">
        <v>3.33</v>
      </c>
      <c r="L74" s="127">
        <v>3.16</v>
      </c>
      <c r="M74" s="127">
        <v>4</v>
      </c>
      <c r="N74" s="127">
        <v>5.33</v>
      </c>
      <c r="O74" s="127">
        <v>5.33</v>
      </c>
      <c r="P74" s="127">
        <v>5</v>
      </c>
      <c r="Q74" s="127">
        <v>4.66</v>
      </c>
      <c r="R74" s="127">
        <v>2.33</v>
      </c>
      <c r="S74" s="127">
        <v>5.33</v>
      </c>
      <c r="T74" s="127">
        <v>4</v>
      </c>
      <c r="U74" s="127">
        <v>3.66</v>
      </c>
      <c r="V74" s="127">
        <v>3.666666666666667</v>
      </c>
      <c r="W74" s="127">
        <v>4.6666666666666661</v>
      </c>
      <c r="X74" s="128">
        <v>4.333333333333333</v>
      </c>
      <c r="Y74" s="127">
        <v>2.8333333333333335</v>
      </c>
      <c r="Z74" s="125">
        <v>2.6666666666666665</v>
      </c>
    </row>
    <row r="75" spans="1:26" x14ac:dyDescent="0.2">
      <c r="A75" s="4"/>
      <c r="B75" s="42" t="s">
        <v>4</v>
      </c>
      <c r="C75" s="87">
        <v>1</v>
      </c>
      <c r="D75" s="87">
        <v>3</v>
      </c>
      <c r="E75" s="87">
        <v>2</v>
      </c>
      <c r="F75" s="87">
        <v>2</v>
      </c>
      <c r="G75" s="87">
        <v>1.33</v>
      </c>
      <c r="H75" s="88">
        <v>1</v>
      </c>
      <c r="I75" s="129">
        <v>2</v>
      </c>
      <c r="J75" s="129">
        <v>2</v>
      </c>
      <c r="K75" s="129">
        <v>0</v>
      </c>
      <c r="L75" s="129">
        <v>0</v>
      </c>
      <c r="M75" s="129">
        <v>0</v>
      </c>
      <c r="N75" s="129">
        <v>0</v>
      </c>
      <c r="O75" s="129">
        <v>0</v>
      </c>
      <c r="P75" s="129">
        <v>0</v>
      </c>
      <c r="Q75" s="129">
        <v>2.33</v>
      </c>
      <c r="R75" s="129">
        <v>2.66</v>
      </c>
      <c r="S75" s="129">
        <v>1</v>
      </c>
      <c r="T75" s="129">
        <v>2</v>
      </c>
      <c r="U75" s="129">
        <v>1</v>
      </c>
      <c r="V75" s="129">
        <v>0.66666666666666663</v>
      </c>
      <c r="W75" s="129">
        <v>0</v>
      </c>
      <c r="X75" s="130">
        <v>2</v>
      </c>
      <c r="Y75" s="129">
        <v>0.66666666666666663</v>
      </c>
      <c r="Z75" s="87">
        <v>1.3333333333333333</v>
      </c>
    </row>
    <row r="76" spans="1:26" x14ac:dyDescent="0.2">
      <c r="A76" s="4"/>
      <c r="B76" s="42" t="s">
        <v>5</v>
      </c>
      <c r="C76" s="87">
        <v>1</v>
      </c>
      <c r="D76" s="87">
        <v>0</v>
      </c>
      <c r="E76" s="87">
        <v>1</v>
      </c>
      <c r="F76" s="87">
        <v>1</v>
      </c>
      <c r="G76" s="87">
        <v>1</v>
      </c>
      <c r="H76" s="88">
        <v>1</v>
      </c>
      <c r="I76" s="129">
        <v>1</v>
      </c>
      <c r="J76" s="129">
        <v>1</v>
      </c>
      <c r="K76" s="129">
        <v>2</v>
      </c>
      <c r="L76" s="129">
        <v>0</v>
      </c>
      <c r="M76" s="129">
        <v>0</v>
      </c>
      <c r="N76" s="129">
        <v>1</v>
      </c>
      <c r="O76" s="129">
        <v>1.66</v>
      </c>
      <c r="P76" s="129">
        <v>1</v>
      </c>
      <c r="Q76" s="129">
        <v>0</v>
      </c>
      <c r="R76" s="129">
        <v>0</v>
      </c>
      <c r="S76" s="129">
        <v>2</v>
      </c>
      <c r="T76" s="129">
        <v>0</v>
      </c>
      <c r="U76" s="129">
        <v>2</v>
      </c>
      <c r="V76" s="129">
        <v>2</v>
      </c>
      <c r="W76" s="129">
        <v>0</v>
      </c>
      <c r="X76" s="130">
        <v>0</v>
      </c>
      <c r="Y76" s="129">
        <v>2</v>
      </c>
      <c r="Z76" s="87">
        <v>1</v>
      </c>
    </row>
    <row r="77" spans="1:26" x14ac:dyDescent="0.2">
      <c r="A77" s="4"/>
      <c r="B77" s="42" t="s">
        <v>6</v>
      </c>
      <c r="C77" s="87">
        <v>0</v>
      </c>
      <c r="D77" s="87">
        <v>0</v>
      </c>
      <c r="E77" s="87">
        <v>0</v>
      </c>
      <c r="F77" s="87">
        <v>2</v>
      </c>
      <c r="G77" s="87">
        <v>0</v>
      </c>
      <c r="H77" s="88">
        <v>0.67</v>
      </c>
      <c r="I77" s="129">
        <v>0</v>
      </c>
      <c r="J77" s="129">
        <v>0</v>
      </c>
      <c r="K77" s="129">
        <v>0</v>
      </c>
      <c r="L77" s="129">
        <v>1.33</v>
      </c>
      <c r="M77" s="129">
        <v>0.33</v>
      </c>
      <c r="N77" s="129">
        <v>0</v>
      </c>
      <c r="O77" s="129">
        <v>0</v>
      </c>
      <c r="P77" s="129">
        <v>0</v>
      </c>
      <c r="Q77" s="129">
        <v>0</v>
      </c>
      <c r="R77" s="129">
        <v>0.66</v>
      </c>
      <c r="S77" s="129">
        <v>0</v>
      </c>
      <c r="T77" s="129">
        <v>0</v>
      </c>
      <c r="U77" s="129">
        <v>0</v>
      </c>
      <c r="V77" s="129">
        <v>0</v>
      </c>
      <c r="W77" s="129">
        <v>1</v>
      </c>
      <c r="X77" s="130">
        <v>0</v>
      </c>
      <c r="Y77" s="129">
        <v>0.66666666666666663</v>
      </c>
      <c r="Z77" s="87">
        <v>0</v>
      </c>
    </row>
    <row r="78" spans="1:26" x14ac:dyDescent="0.2">
      <c r="A78" s="6" t="s">
        <v>22</v>
      </c>
      <c r="B78" s="131"/>
      <c r="C78" s="132">
        <f>SUM(C74:C77)</f>
        <v>4</v>
      </c>
      <c r="D78" s="132">
        <f>SUM(D74:D77)</f>
        <v>5</v>
      </c>
      <c r="E78" s="132">
        <f>SUM(E74:E77)</f>
        <v>4.67</v>
      </c>
      <c r="F78" s="132">
        <f t="shared" ref="F78:K78" si="23">SUM(F74:F77)</f>
        <v>5</v>
      </c>
      <c r="G78" s="132">
        <f t="shared" si="23"/>
        <v>5.49</v>
      </c>
      <c r="H78" s="133">
        <f t="shared" si="23"/>
        <v>6</v>
      </c>
      <c r="I78" s="134">
        <f t="shared" si="23"/>
        <v>6</v>
      </c>
      <c r="J78" s="134">
        <f t="shared" si="23"/>
        <v>6.33</v>
      </c>
      <c r="K78" s="134">
        <f t="shared" si="23"/>
        <v>5.33</v>
      </c>
      <c r="L78" s="134">
        <v>4.49</v>
      </c>
      <c r="M78" s="134">
        <f>SUM(M74:M77)</f>
        <v>4.33</v>
      </c>
      <c r="N78" s="134">
        <v>6.33</v>
      </c>
      <c r="O78" s="134">
        <f>SUM(O74:O77)</f>
        <v>6.99</v>
      </c>
      <c r="P78" s="134">
        <f>SUM(P74:P77)</f>
        <v>6</v>
      </c>
      <c r="Q78" s="134">
        <f t="shared" ref="Q78:U78" si="24">SUM(Q74:Q77)</f>
        <v>6.99</v>
      </c>
      <c r="R78" s="134">
        <f t="shared" si="24"/>
        <v>5.65</v>
      </c>
      <c r="S78" s="134">
        <f t="shared" si="24"/>
        <v>8.33</v>
      </c>
      <c r="T78" s="134">
        <f t="shared" si="24"/>
        <v>6</v>
      </c>
      <c r="U78" s="134">
        <f t="shared" si="24"/>
        <v>6.66</v>
      </c>
      <c r="V78" s="134">
        <v>6.3333333333333339</v>
      </c>
      <c r="W78" s="134">
        <v>5.6666666666666661</v>
      </c>
      <c r="X78" s="135">
        <v>6.333333333333333</v>
      </c>
      <c r="Y78" s="134">
        <v>6.166666666666667</v>
      </c>
      <c r="Z78" s="132">
        <v>5</v>
      </c>
    </row>
    <row r="79" spans="1:26" x14ac:dyDescent="0.2">
      <c r="A79" s="24"/>
      <c r="B79" s="124"/>
      <c r="C79" s="125"/>
      <c r="D79" s="125"/>
      <c r="E79" s="125"/>
      <c r="F79" s="125"/>
      <c r="G79" s="125"/>
      <c r="H79" s="126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8"/>
      <c r="Y79" s="127"/>
      <c r="Z79" s="125"/>
    </row>
    <row r="80" spans="1:26" x14ac:dyDescent="0.2">
      <c r="A80" s="1" t="s">
        <v>80</v>
      </c>
      <c r="B80" s="124" t="s">
        <v>3</v>
      </c>
      <c r="C80" s="125">
        <v>1</v>
      </c>
      <c r="D80" s="125">
        <v>1</v>
      </c>
      <c r="E80" s="125">
        <v>1</v>
      </c>
      <c r="F80" s="125">
        <v>1</v>
      </c>
      <c r="G80" s="125">
        <v>1</v>
      </c>
      <c r="H80" s="126">
        <v>1</v>
      </c>
      <c r="I80" s="127">
        <v>1</v>
      </c>
      <c r="J80" s="127">
        <v>1</v>
      </c>
      <c r="K80" s="127">
        <v>1</v>
      </c>
      <c r="L80" s="127">
        <v>1</v>
      </c>
      <c r="M80" s="127">
        <v>1</v>
      </c>
      <c r="N80" s="127">
        <v>1</v>
      </c>
      <c r="O80" s="127">
        <v>0</v>
      </c>
      <c r="P80" s="127">
        <v>1</v>
      </c>
      <c r="Q80" s="127">
        <v>0</v>
      </c>
      <c r="R80" s="127">
        <v>0</v>
      </c>
      <c r="S80" s="127">
        <v>0</v>
      </c>
      <c r="T80" s="143">
        <v>0</v>
      </c>
      <c r="U80" s="127">
        <v>0</v>
      </c>
      <c r="V80" s="127"/>
      <c r="W80" s="127"/>
      <c r="X80" s="128"/>
      <c r="Y80" s="127"/>
      <c r="Z80" s="125"/>
    </row>
    <row r="81" spans="1:26" x14ac:dyDescent="0.2">
      <c r="A81" s="4"/>
      <c r="B81" s="42" t="s">
        <v>4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8">
        <v>0</v>
      </c>
      <c r="I81" s="129">
        <v>0</v>
      </c>
      <c r="J81" s="129">
        <v>0</v>
      </c>
      <c r="K81" s="129">
        <v>0</v>
      </c>
      <c r="L81" s="129">
        <v>0</v>
      </c>
      <c r="M81" s="129">
        <v>0</v>
      </c>
      <c r="N81" s="129">
        <v>0</v>
      </c>
      <c r="O81" s="129">
        <v>0</v>
      </c>
      <c r="P81" s="129">
        <v>0</v>
      </c>
      <c r="Q81" s="129">
        <v>1</v>
      </c>
      <c r="R81" s="129">
        <v>1</v>
      </c>
      <c r="S81" s="129">
        <v>1</v>
      </c>
      <c r="T81" s="129">
        <v>1</v>
      </c>
      <c r="U81" s="129">
        <v>1</v>
      </c>
      <c r="V81" s="129"/>
      <c r="W81" s="129"/>
      <c r="X81" s="130"/>
      <c r="Y81" s="129"/>
      <c r="Z81" s="87"/>
    </row>
    <row r="82" spans="1:26" x14ac:dyDescent="0.2">
      <c r="A82" s="4"/>
      <c r="B82" s="42" t="s">
        <v>5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8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29">
        <v>0</v>
      </c>
      <c r="O82" s="129">
        <v>0</v>
      </c>
      <c r="P82" s="129">
        <v>0</v>
      </c>
      <c r="Q82" s="129">
        <v>0</v>
      </c>
      <c r="R82" s="129">
        <v>0</v>
      </c>
      <c r="S82" s="129">
        <v>0</v>
      </c>
      <c r="T82" s="129">
        <v>0</v>
      </c>
      <c r="U82" s="129">
        <v>0</v>
      </c>
      <c r="V82" s="129"/>
      <c r="W82" s="129"/>
      <c r="X82" s="130"/>
      <c r="Y82" s="129"/>
      <c r="Z82" s="87"/>
    </row>
    <row r="83" spans="1:26" x14ac:dyDescent="0.2">
      <c r="A83" s="4"/>
      <c r="B83" s="42" t="s">
        <v>6</v>
      </c>
      <c r="C83" s="87">
        <v>0</v>
      </c>
      <c r="D83" s="87">
        <v>0</v>
      </c>
      <c r="E83" s="87">
        <v>0</v>
      </c>
      <c r="F83" s="87">
        <v>0</v>
      </c>
      <c r="G83" s="87">
        <v>0</v>
      </c>
      <c r="H83" s="88">
        <v>0</v>
      </c>
      <c r="I83" s="129">
        <v>0</v>
      </c>
      <c r="J83" s="129">
        <v>0</v>
      </c>
      <c r="K83" s="129">
        <v>0</v>
      </c>
      <c r="L83" s="129">
        <v>0</v>
      </c>
      <c r="M83" s="129">
        <v>0</v>
      </c>
      <c r="N83" s="129">
        <v>0</v>
      </c>
      <c r="O83" s="129">
        <v>0</v>
      </c>
      <c r="P83" s="129">
        <v>0</v>
      </c>
      <c r="Q83" s="129">
        <v>0</v>
      </c>
      <c r="R83" s="129">
        <v>0</v>
      </c>
      <c r="S83" s="129">
        <v>0</v>
      </c>
      <c r="T83" s="129">
        <v>0</v>
      </c>
      <c r="U83" s="129">
        <v>0</v>
      </c>
      <c r="V83" s="129"/>
      <c r="W83" s="129"/>
      <c r="X83" s="130"/>
      <c r="Y83" s="129"/>
      <c r="Z83" s="87"/>
    </row>
    <row r="84" spans="1:26" x14ac:dyDescent="0.2">
      <c r="A84" s="6" t="s">
        <v>81</v>
      </c>
      <c r="B84" s="131"/>
      <c r="C84" s="132">
        <f>SUM(C80:C83)</f>
        <v>1</v>
      </c>
      <c r="D84" s="132">
        <f>SUM(D80:D83)</f>
        <v>1</v>
      </c>
      <c r="E84" s="132">
        <f>SUM(E80:E83)</f>
        <v>1</v>
      </c>
      <c r="F84" s="132">
        <f t="shared" ref="F84:K84" si="25">SUM(F80:F83)</f>
        <v>1</v>
      </c>
      <c r="G84" s="132">
        <f t="shared" si="25"/>
        <v>1</v>
      </c>
      <c r="H84" s="133">
        <f t="shared" si="25"/>
        <v>1</v>
      </c>
      <c r="I84" s="134">
        <f t="shared" si="25"/>
        <v>1</v>
      </c>
      <c r="J84" s="134">
        <f t="shared" si="25"/>
        <v>1</v>
      </c>
      <c r="K84" s="134">
        <f t="shared" si="25"/>
        <v>1</v>
      </c>
      <c r="L84" s="134">
        <v>1</v>
      </c>
      <c r="M84" s="134">
        <f>SUM(M80:M83)</f>
        <v>1</v>
      </c>
      <c r="N84" s="134">
        <v>1</v>
      </c>
      <c r="O84" s="134">
        <v>0</v>
      </c>
      <c r="P84" s="134">
        <f>SUM(P80:P83)</f>
        <v>1</v>
      </c>
      <c r="Q84" s="134">
        <f t="shared" ref="Q84:S84" si="26">SUM(Q80:Q83)</f>
        <v>1</v>
      </c>
      <c r="R84" s="134">
        <f t="shared" si="26"/>
        <v>1</v>
      </c>
      <c r="S84" s="134">
        <f t="shared" si="26"/>
        <v>1</v>
      </c>
      <c r="T84" s="134">
        <f>SUM(T81:T83)</f>
        <v>1</v>
      </c>
      <c r="U84" s="134">
        <f>SUM(U80:U83)</f>
        <v>1</v>
      </c>
      <c r="V84" s="134"/>
      <c r="W84" s="134"/>
      <c r="X84" s="135"/>
      <c r="Y84" s="134"/>
      <c r="Z84" s="132"/>
    </row>
    <row r="85" spans="1:26" x14ac:dyDescent="0.2">
      <c r="A85" s="24"/>
      <c r="B85" s="124"/>
      <c r="C85" s="125"/>
      <c r="D85" s="125"/>
      <c r="E85" s="125"/>
      <c r="F85" s="125"/>
      <c r="G85" s="125"/>
      <c r="H85" s="126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8"/>
      <c r="Y85" s="127"/>
      <c r="Z85" s="125"/>
    </row>
    <row r="86" spans="1:26" x14ac:dyDescent="0.2">
      <c r="A86" s="1" t="s">
        <v>134</v>
      </c>
      <c r="B86" s="124" t="s">
        <v>3</v>
      </c>
      <c r="C86" s="125">
        <v>1</v>
      </c>
      <c r="D86" s="125">
        <v>0.67</v>
      </c>
      <c r="E86" s="125">
        <v>0</v>
      </c>
      <c r="F86" s="125">
        <v>1.1599999999999999</v>
      </c>
      <c r="G86" s="125">
        <v>1</v>
      </c>
      <c r="H86" s="126">
        <v>1.83</v>
      </c>
      <c r="I86" s="127">
        <v>2</v>
      </c>
      <c r="J86" s="127">
        <v>2.41</v>
      </c>
      <c r="K86" s="127">
        <v>1.46</v>
      </c>
      <c r="L86" s="127">
        <v>1.1599999999999999</v>
      </c>
      <c r="M86" s="127">
        <v>1.08</v>
      </c>
      <c r="N86" s="127">
        <v>1</v>
      </c>
      <c r="O86" s="127">
        <v>1</v>
      </c>
      <c r="P86" s="127">
        <v>1</v>
      </c>
      <c r="Q86" s="127">
        <v>2.5</v>
      </c>
      <c r="R86" s="127">
        <v>3.16</v>
      </c>
      <c r="S86" s="127">
        <v>2.33</v>
      </c>
      <c r="T86" s="127">
        <v>3</v>
      </c>
      <c r="U86" s="127">
        <v>5.66</v>
      </c>
      <c r="V86" s="127">
        <v>3.8333333333333339</v>
      </c>
      <c r="W86" s="127">
        <v>3.4166666666666674</v>
      </c>
      <c r="X86" s="128">
        <v>3.5</v>
      </c>
      <c r="Y86" s="127">
        <v>2.833333333333333</v>
      </c>
      <c r="Z86" s="125">
        <v>3.8333333333333335</v>
      </c>
    </row>
    <row r="87" spans="1:26" x14ac:dyDescent="0.2">
      <c r="A87" s="155" t="s">
        <v>86</v>
      </c>
      <c r="B87" s="42" t="s">
        <v>4</v>
      </c>
      <c r="C87" s="87">
        <v>3</v>
      </c>
      <c r="D87" s="87">
        <v>1.33</v>
      </c>
      <c r="E87" s="87">
        <v>1.83</v>
      </c>
      <c r="F87" s="87">
        <v>2.16</v>
      </c>
      <c r="G87" s="87">
        <v>2.66</v>
      </c>
      <c r="H87" s="88">
        <v>2</v>
      </c>
      <c r="I87" s="129">
        <v>1</v>
      </c>
      <c r="J87" s="129">
        <v>0.83</v>
      </c>
      <c r="K87" s="129">
        <v>1</v>
      </c>
      <c r="L87" s="129">
        <v>1</v>
      </c>
      <c r="M87" s="129">
        <v>0.67</v>
      </c>
      <c r="N87" s="129">
        <v>1</v>
      </c>
      <c r="O87" s="129">
        <v>1</v>
      </c>
      <c r="P87" s="129">
        <v>1</v>
      </c>
      <c r="Q87" s="129">
        <v>0</v>
      </c>
      <c r="R87" s="129">
        <v>0</v>
      </c>
      <c r="S87" s="129">
        <v>0</v>
      </c>
      <c r="T87" s="129">
        <v>0</v>
      </c>
      <c r="U87" s="129">
        <v>0</v>
      </c>
      <c r="V87" s="129">
        <v>1.3333333333333335</v>
      </c>
      <c r="W87" s="129">
        <v>1.1666666666666665</v>
      </c>
      <c r="X87" s="130">
        <v>0.66666666666666663</v>
      </c>
      <c r="Y87" s="129">
        <v>0</v>
      </c>
      <c r="Z87" s="87">
        <v>1</v>
      </c>
    </row>
    <row r="88" spans="1:26" x14ac:dyDescent="0.2">
      <c r="A88" s="155" t="s">
        <v>87</v>
      </c>
      <c r="B88" s="42" t="s">
        <v>5</v>
      </c>
      <c r="C88" s="87">
        <v>1</v>
      </c>
      <c r="D88" s="87">
        <v>1</v>
      </c>
      <c r="E88" s="87">
        <v>1</v>
      </c>
      <c r="F88" s="87">
        <v>1</v>
      </c>
      <c r="G88" s="87">
        <v>0.92</v>
      </c>
      <c r="H88" s="88">
        <v>1.66</v>
      </c>
      <c r="I88" s="129">
        <v>2</v>
      </c>
      <c r="J88" s="129">
        <v>2</v>
      </c>
      <c r="K88" s="129">
        <v>2</v>
      </c>
      <c r="L88" s="129">
        <v>1.83</v>
      </c>
      <c r="M88" s="129">
        <v>1.83</v>
      </c>
      <c r="N88" s="129">
        <v>1.41</v>
      </c>
      <c r="O88" s="129">
        <v>2.33</v>
      </c>
      <c r="P88" s="129">
        <v>2.33</v>
      </c>
      <c r="Q88" s="129">
        <v>2.5</v>
      </c>
      <c r="R88" s="129">
        <v>3.83</v>
      </c>
      <c r="S88" s="129">
        <v>3.66</v>
      </c>
      <c r="T88" s="129">
        <v>2.5</v>
      </c>
      <c r="U88" s="129">
        <v>1.33</v>
      </c>
      <c r="V88" s="129">
        <v>0.66666666666666663</v>
      </c>
      <c r="W88" s="129">
        <v>0.66666666666666663</v>
      </c>
      <c r="X88" s="130">
        <v>0.66666666666666663</v>
      </c>
      <c r="Y88" s="129">
        <v>1.5</v>
      </c>
      <c r="Z88" s="87">
        <v>0</v>
      </c>
    </row>
    <row r="89" spans="1:26" x14ac:dyDescent="0.2">
      <c r="A89" s="4"/>
      <c r="B89" s="42" t="s">
        <v>6</v>
      </c>
      <c r="C89" s="87">
        <v>2</v>
      </c>
      <c r="D89" s="87">
        <v>1</v>
      </c>
      <c r="E89" s="87">
        <v>1.67</v>
      </c>
      <c r="F89" s="87">
        <v>1.75</v>
      </c>
      <c r="G89" s="87">
        <v>0.66</v>
      </c>
      <c r="H89" s="88">
        <v>0.16</v>
      </c>
      <c r="I89" s="129">
        <v>0</v>
      </c>
      <c r="J89" s="129">
        <v>0.16</v>
      </c>
      <c r="K89" s="129">
        <v>0.16</v>
      </c>
      <c r="L89" s="129">
        <v>0.5</v>
      </c>
      <c r="M89" s="129">
        <v>0.5</v>
      </c>
      <c r="N89" s="129">
        <v>2</v>
      </c>
      <c r="O89" s="129">
        <v>1.83</v>
      </c>
      <c r="P89" s="129">
        <v>3.58</v>
      </c>
      <c r="Q89" s="129">
        <v>3.25</v>
      </c>
      <c r="R89" s="129">
        <v>2.41</v>
      </c>
      <c r="S89" s="129">
        <v>5.25</v>
      </c>
      <c r="T89" s="129">
        <v>3.58</v>
      </c>
      <c r="U89" s="129">
        <v>3.41</v>
      </c>
      <c r="V89" s="129">
        <v>2.0833333333333339</v>
      </c>
      <c r="W89" s="129">
        <v>3.3333333333333335</v>
      </c>
      <c r="X89" s="130">
        <v>3.0833333333333326</v>
      </c>
      <c r="Y89" s="129">
        <v>3.4166666666666656</v>
      </c>
      <c r="Z89" s="87">
        <v>2.75</v>
      </c>
    </row>
    <row r="90" spans="1:26" x14ac:dyDescent="0.2">
      <c r="A90" s="6" t="s">
        <v>26</v>
      </c>
      <c r="B90" s="131"/>
      <c r="C90" s="132">
        <f>SUM(C86:C89)</f>
        <v>7</v>
      </c>
      <c r="D90" s="132">
        <f>SUM(D86:D89)</f>
        <v>4</v>
      </c>
      <c r="E90" s="132">
        <f>SUM(E86:E89)</f>
        <v>4.5</v>
      </c>
      <c r="F90" s="132">
        <f>SUM(F86:F89)</f>
        <v>6.07</v>
      </c>
      <c r="G90" s="132">
        <f>SUM(G86:G89)</f>
        <v>5.24</v>
      </c>
      <c r="H90" s="133">
        <f t="shared" ref="H90:M90" si="27">SUM(H86:H89)</f>
        <v>5.65</v>
      </c>
      <c r="I90" s="134">
        <f t="shared" si="27"/>
        <v>5</v>
      </c>
      <c r="J90" s="134">
        <f t="shared" si="27"/>
        <v>5.4</v>
      </c>
      <c r="K90" s="134">
        <f t="shared" si="27"/>
        <v>4.62</v>
      </c>
      <c r="L90" s="134">
        <f t="shared" si="27"/>
        <v>4.49</v>
      </c>
      <c r="M90" s="134">
        <f t="shared" si="27"/>
        <v>4.08</v>
      </c>
      <c r="N90" s="134">
        <v>5.41</v>
      </c>
      <c r="O90" s="134">
        <f>SUM(O86:O89)</f>
        <v>6.16</v>
      </c>
      <c r="P90" s="134">
        <f>SUM(P86:P89)</f>
        <v>7.91</v>
      </c>
      <c r="Q90" s="134">
        <f t="shared" ref="Q90:U90" si="28">SUM(Q86:Q89)</f>
        <v>8.25</v>
      </c>
      <c r="R90" s="134">
        <f t="shared" si="28"/>
        <v>9.4</v>
      </c>
      <c r="S90" s="134">
        <f t="shared" si="28"/>
        <v>11.24</v>
      </c>
      <c r="T90" s="134">
        <f t="shared" si="28"/>
        <v>9.08</v>
      </c>
      <c r="U90" s="134">
        <f t="shared" si="28"/>
        <v>10.4</v>
      </c>
      <c r="V90" s="134">
        <v>7.9166666666666687</v>
      </c>
      <c r="W90" s="134">
        <v>8.5833333333333339</v>
      </c>
      <c r="X90" s="135">
        <v>7.9166666666666661</v>
      </c>
      <c r="Y90" s="134">
        <v>7.75</v>
      </c>
      <c r="Z90" s="132">
        <v>7.5833333333333339</v>
      </c>
    </row>
    <row r="91" spans="1:26" x14ac:dyDescent="0.2">
      <c r="A91" s="24"/>
      <c r="B91" s="124"/>
      <c r="C91" s="125"/>
      <c r="D91" s="125"/>
      <c r="E91" s="125"/>
      <c r="F91" s="125"/>
      <c r="G91" s="125"/>
      <c r="H91" s="126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8"/>
      <c r="Y91" s="127"/>
      <c r="Z91" s="125"/>
    </row>
    <row r="92" spans="1:26" x14ac:dyDescent="0.2">
      <c r="A92" s="1" t="s">
        <v>112</v>
      </c>
      <c r="B92" s="124" t="s">
        <v>3</v>
      </c>
      <c r="C92" s="125">
        <v>3</v>
      </c>
      <c r="D92" s="125">
        <v>3</v>
      </c>
      <c r="E92" s="125">
        <v>4</v>
      </c>
      <c r="F92" s="125">
        <v>4.83</v>
      </c>
      <c r="G92" s="125">
        <v>4.08</v>
      </c>
      <c r="H92" s="126">
        <v>4.5</v>
      </c>
      <c r="I92" s="127">
        <v>3.33</v>
      </c>
      <c r="J92" s="127">
        <v>3</v>
      </c>
      <c r="K92" s="127">
        <v>3.42</v>
      </c>
      <c r="L92" s="127">
        <v>4.25</v>
      </c>
      <c r="M92" s="127">
        <v>4</v>
      </c>
      <c r="N92" s="127">
        <v>4.33</v>
      </c>
      <c r="O92" s="127">
        <v>4.33</v>
      </c>
      <c r="P92" s="127">
        <v>2</v>
      </c>
      <c r="Q92" s="127">
        <v>3.5</v>
      </c>
      <c r="R92" s="127">
        <v>4</v>
      </c>
      <c r="S92" s="127">
        <v>3</v>
      </c>
      <c r="T92" s="127">
        <v>1.66</v>
      </c>
      <c r="U92" s="127">
        <v>3.33</v>
      </c>
      <c r="V92" s="127">
        <v>2.6666666666666665</v>
      </c>
      <c r="W92" s="127">
        <v>1.6666666666666665</v>
      </c>
      <c r="X92" s="128">
        <v>2.6666666666666665</v>
      </c>
      <c r="Y92" s="127">
        <v>3.666666666666667</v>
      </c>
      <c r="Z92" s="125">
        <v>4.333333333333333</v>
      </c>
    </row>
    <row r="93" spans="1:26" x14ac:dyDescent="0.2">
      <c r="A93" s="4"/>
      <c r="B93" s="42" t="s">
        <v>4</v>
      </c>
      <c r="C93" s="87">
        <v>3</v>
      </c>
      <c r="D93" s="87">
        <v>2</v>
      </c>
      <c r="E93" s="87">
        <v>1</v>
      </c>
      <c r="F93" s="87">
        <v>1</v>
      </c>
      <c r="G93" s="87">
        <v>0.66</v>
      </c>
      <c r="H93" s="88">
        <v>0</v>
      </c>
      <c r="I93" s="129">
        <v>2</v>
      </c>
      <c r="J93" s="129">
        <v>1</v>
      </c>
      <c r="K93" s="129">
        <v>1</v>
      </c>
      <c r="L93" s="129">
        <v>0</v>
      </c>
      <c r="M93" s="129">
        <v>1</v>
      </c>
      <c r="N93" s="129">
        <v>1</v>
      </c>
      <c r="O93" s="129">
        <v>0.66</v>
      </c>
      <c r="P93" s="129">
        <v>1</v>
      </c>
      <c r="Q93" s="129">
        <v>1</v>
      </c>
      <c r="R93" s="129">
        <v>2</v>
      </c>
      <c r="S93" s="129">
        <v>2</v>
      </c>
      <c r="T93" s="129">
        <v>2</v>
      </c>
      <c r="U93" s="129">
        <v>2</v>
      </c>
      <c r="V93" s="129">
        <v>3.3333333333333335</v>
      </c>
      <c r="W93" s="129">
        <v>1.6666666666666665</v>
      </c>
      <c r="X93" s="130">
        <v>1.6666666666666665</v>
      </c>
      <c r="Y93" s="129">
        <v>2</v>
      </c>
      <c r="Z93" s="87">
        <v>1</v>
      </c>
    </row>
    <row r="94" spans="1:26" x14ac:dyDescent="0.2">
      <c r="A94" s="4"/>
      <c r="B94" s="42" t="s">
        <v>5</v>
      </c>
      <c r="C94" s="87">
        <v>1</v>
      </c>
      <c r="D94" s="87">
        <v>1</v>
      </c>
      <c r="E94" s="87">
        <v>2.67</v>
      </c>
      <c r="F94" s="87">
        <v>2</v>
      </c>
      <c r="G94" s="87">
        <v>2</v>
      </c>
      <c r="H94" s="88">
        <v>2</v>
      </c>
      <c r="I94" s="129">
        <v>1</v>
      </c>
      <c r="J94" s="129">
        <v>0</v>
      </c>
      <c r="K94" s="129">
        <v>1</v>
      </c>
      <c r="L94" s="129">
        <v>1</v>
      </c>
      <c r="M94" s="129">
        <v>0</v>
      </c>
      <c r="N94" s="129">
        <v>0</v>
      </c>
      <c r="O94" s="129">
        <v>0</v>
      </c>
      <c r="P94" s="129">
        <v>0</v>
      </c>
      <c r="Q94" s="129">
        <v>0</v>
      </c>
      <c r="R94" s="129">
        <v>0</v>
      </c>
      <c r="S94" s="129">
        <v>2</v>
      </c>
      <c r="T94" s="129">
        <v>2</v>
      </c>
      <c r="U94" s="129">
        <v>2.33</v>
      </c>
      <c r="V94" s="129">
        <v>1</v>
      </c>
      <c r="W94" s="129">
        <v>3</v>
      </c>
      <c r="X94" s="130">
        <v>2</v>
      </c>
      <c r="Y94" s="129">
        <v>1</v>
      </c>
      <c r="Z94" s="87">
        <v>1</v>
      </c>
    </row>
    <row r="95" spans="1:26" x14ac:dyDescent="0.2">
      <c r="A95" s="4"/>
      <c r="B95" s="42" t="s">
        <v>6</v>
      </c>
      <c r="C95" s="87">
        <v>2</v>
      </c>
      <c r="D95" s="87">
        <v>1.33</v>
      </c>
      <c r="E95" s="87">
        <v>1</v>
      </c>
      <c r="F95" s="87">
        <v>1.66</v>
      </c>
      <c r="G95" s="87">
        <v>1.33</v>
      </c>
      <c r="H95" s="88">
        <v>0.66</v>
      </c>
      <c r="I95" s="129">
        <v>0.33</v>
      </c>
      <c r="J95" s="129">
        <v>1</v>
      </c>
      <c r="K95" s="129">
        <v>0.66</v>
      </c>
      <c r="L95" s="129">
        <v>0.33</v>
      </c>
      <c r="M95" s="129">
        <v>0.33</v>
      </c>
      <c r="N95" s="129">
        <v>0.33</v>
      </c>
      <c r="O95" s="129">
        <v>0.41</v>
      </c>
      <c r="P95" s="129">
        <v>1</v>
      </c>
      <c r="Q95" s="129">
        <v>0.33</v>
      </c>
      <c r="R95" s="129">
        <v>0.33</v>
      </c>
      <c r="S95" s="129">
        <v>0.33</v>
      </c>
      <c r="T95" s="129">
        <v>0.33</v>
      </c>
      <c r="U95" s="129">
        <v>0</v>
      </c>
      <c r="V95" s="129">
        <v>0.33333333333333331</v>
      </c>
      <c r="W95" s="129">
        <v>0.33333333333333331</v>
      </c>
      <c r="X95" s="130">
        <v>0.33333333333333331</v>
      </c>
      <c r="Y95" s="129">
        <v>0.66666666666666663</v>
      </c>
      <c r="Z95" s="87">
        <v>0.66666666666666663</v>
      </c>
    </row>
    <row r="96" spans="1:26" x14ac:dyDescent="0.2">
      <c r="A96" s="6" t="s">
        <v>23</v>
      </c>
      <c r="B96" s="131"/>
      <c r="C96" s="132">
        <f>SUM(C92:C95)</f>
        <v>9</v>
      </c>
      <c r="D96" s="132">
        <f>SUM(D92:D95)</f>
        <v>7.33</v>
      </c>
      <c r="E96" s="132">
        <f>SUM(E92:E95)</f>
        <v>8.67</v>
      </c>
      <c r="F96" s="132">
        <f t="shared" ref="F96:K96" si="29">SUM(F92:F95)</f>
        <v>9.49</v>
      </c>
      <c r="G96" s="132">
        <f t="shared" si="29"/>
        <v>8.07</v>
      </c>
      <c r="H96" s="133">
        <f t="shared" si="29"/>
        <v>7.16</v>
      </c>
      <c r="I96" s="134">
        <f t="shared" si="29"/>
        <v>6.66</v>
      </c>
      <c r="J96" s="134">
        <f t="shared" si="29"/>
        <v>5</v>
      </c>
      <c r="K96" s="134">
        <f t="shared" si="29"/>
        <v>6.08</v>
      </c>
      <c r="L96" s="134">
        <v>5.58</v>
      </c>
      <c r="M96" s="134">
        <f>SUM(M92:M95)</f>
        <v>5.33</v>
      </c>
      <c r="N96" s="134">
        <v>5.66</v>
      </c>
      <c r="O96" s="134">
        <f>SUM(O92:O95)</f>
        <v>5.4</v>
      </c>
      <c r="P96" s="134">
        <f>SUM(P92:P95)</f>
        <v>4</v>
      </c>
      <c r="Q96" s="134">
        <f t="shared" ref="Q96:U96" si="30">SUM(Q92:Q95)</f>
        <v>4.83</v>
      </c>
      <c r="R96" s="134">
        <f t="shared" si="30"/>
        <v>6.33</v>
      </c>
      <c r="S96" s="134">
        <f t="shared" si="30"/>
        <v>7.33</v>
      </c>
      <c r="T96" s="134">
        <f t="shared" si="30"/>
        <v>5.99</v>
      </c>
      <c r="U96" s="134">
        <f t="shared" si="30"/>
        <v>7.66</v>
      </c>
      <c r="V96" s="134">
        <v>7.333333333333333</v>
      </c>
      <c r="W96" s="134">
        <v>6.6666666666666661</v>
      </c>
      <c r="X96" s="135">
        <v>6.6666666666666661</v>
      </c>
      <c r="Y96" s="134">
        <v>7.3333333333333339</v>
      </c>
      <c r="Z96" s="132">
        <v>7</v>
      </c>
    </row>
    <row r="97" spans="1:26" s="33" customFormat="1" ht="11.25" x14ac:dyDescent="0.2">
      <c r="A97" s="154"/>
      <c r="B97" s="31"/>
      <c r="C97" s="74"/>
      <c r="D97" s="74"/>
      <c r="E97" s="74"/>
      <c r="F97" s="74"/>
      <c r="G97" s="74"/>
      <c r="H97" s="86"/>
      <c r="I97" s="32"/>
      <c r="J97" s="32"/>
      <c r="K97" s="32"/>
      <c r="L97" s="32"/>
      <c r="M97" s="32"/>
      <c r="N97" s="32"/>
      <c r="O97" s="32"/>
      <c r="P97" s="144" t="s">
        <v>111</v>
      </c>
      <c r="R97" s="32"/>
      <c r="S97" s="32"/>
      <c r="T97" s="32"/>
      <c r="U97" s="32"/>
      <c r="V97" s="32"/>
      <c r="W97" s="32"/>
      <c r="X97" s="75"/>
      <c r="Y97" s="32"/>
      <c r="Z97" s="74"/>
    </row>
    <row r="98" spans="1:26" x14ac:dyDescent="0.2">
      <c r="A98" s="1" t="s">
        <v>110</v>
      </c>
      <c r="B98" s="124" t="s">
        <v>3</v>
      </c>
      <c r="C98" s="125"/>
      <c r="D98" s="125"/>
      <c r="E98" s="125"/>
      <c r="F98" s="125"/>
      <c r="G98" s="125"/>
      <c r="H98" s="126"/>
      <c r="I98" s="127"/>
      <c r="J98" s="127"/>
      <c r="K98" s="127"/>
      <c r="L98" s="127"/>
      <c r="M98" s="127"/>
      <c r="N98" s="127"/>
      <c r="O98" s="127"/>
      <c r="P98" s="127">
        <v>1</v>
      </c>
      <c r="Q98" s="127">
        <v>1</v>
      </c>
      <c r="R98" s="127"/>
      <c r="S98" s="127"/>
      <c r="T98" s="127"/>
      <c r="U98" s="127"/>
      <c r="V98" s="127"/>
      <c r="W98" s="127"/>
      <c r="X98" s="128"/>
      <c r="Y98" s="127"/>
      <c r="Z98" s="125"/>
    </row>
    <row r="99" spans="1:26" x14ac:dyDescent="0.2">
      <c r="A99" s="4"/>
      <c r="B99" s="42" t="s">
        <v>4</v>
      </c>
      <c r="C99" s="87"/>
      <c r="D99" s="87"/>
      <c r="E99" s="87"/>
      <c r="F99" s="87"/>
      <c r="G99" s="87"/>
      <c r="H99" s="88"/>
      <c r="I99" s="129"/>
      <c r="J99" s="129"/>
      <c r="K99" s="129"/>
      <c r="L99" s="129"/>
      <c r="M99" s="129"/>
      <c r="N99" s="129"/>
      <c r="O99" s="129"/>
      <c r="P99" s="129">
        <v>0</v>
      </c>
      <c r="Q99" s="129">
        <v>1</v>
      </c>
      <c r="R99" s="129"/>
      <c r="S99" s="129"/>
      <c r="T99" s="129"/>
      <c r="U99" s="129"/>
      <c r="V99" s="129"/>
      <c r="W99" s="129"/>
      <c r="X99" s="130"/>
      <c r="Y99" s="129"/>
      <c r="Z99" s="87"/>
    </row>
    <row r="100" spans="1:26" x14ac:dyDescent="0.2">
      <c r="A100" s="4"/>
      <c r="B100" s="42" t="s">
        <v>5</v>
      </c>
      <c r="C100" s="87"/>
      <c r="D100" s="87"/>
      <c r="E100" s="87"/>
      <c r="F100" s="87"/>
      <c r="G100" s="87"/>
      <c r="H100" s="88"/>
      <c r="I100" s="129"/>
      <c r="J100" s="129"/>
      <c r="K100" s="129"/>
      <c r="L100" s="129"/>
      <c r="M100" s="129"/>
      <c r="N100" s="129"/>
      <c r="O100" s="129"/>
      <c r="P100" s="129">
        <v>0</v>
      </c>
      <c r="Q100" s="129">
        <v>0</v>
      </c>
      <c r="R100" s="129"/>
      <c r="S100" s="129"/>
      <c r="T100" s="129"/>
      <c r="U100" s="129"/>
      <c r="V100" s="129"/>
      <c r="W100" s="129"/>
      <c r="X100" s="130"/>
      <c r="Y100" s="129"/>
      <c r="Z100" s="87"/>
    </row>
    <row r="101" spans="1:26" x14ac:dyDescent="0.2">
      <c r="A101" s="4"/>
      <c r="B101" s="42" t="s">
        <v>6</v>
      </c>
      <c r="C101" s="87"/>
      <c r="D101" s="87"/>
      <c r="E101" s="87"/>
      <c r="F101" s="87"/>
      <c r="G101" s="87"/>
      <c r="H101" s="88"/>
      <c r="I101" s="129"/>
      <c r="J101" s="129"/>
      <c r="K101" s="129"/>
      <c r="L101" s="129"/>
      <c r="M101" s="129"/>
      <c r="N101" s="129"/>
      <c r="O101" s="129"/>
      <c r="P101" s="129">
        <v>0</v>
      </c>
      <c r="Q101" s="129">
        <v>0</v>
      </c>
      <c r="R101" s="129"/>
      <c r="S101" s="129"/>
      <c r="T101" s="129"/>
      <c r="U101" s="129"/>
      <c r="V101" s="129"/>
      <c r="W101" s="129"/>
      <c r="X101" s="130"/>
      <c r="Y101" s="129"/>
      <c r="Z101" s="87"/>
    </row>
    <row r="102" spans="1:26" x14ac:dyDescent="0.2">
      <c r="A102" s="6" t="s">
        <v>85</v>
      </c>
      <c r="B102" s="131"/>
      <c r="C102" s="132"/>
      <c r="D102" s="132"/>
      <c r="E102" s="132"/>
      <c r="F102" s="132"/>
      <c r="G102" s="132"/>
      <c r="H102" s="133"/>
      <c r="I102" s="134"/>
      <c r="J102" s="134"/>
      <c r="K102" s="134"/>
      <c r="L102" s="134"/>
      <c r="M102" s="134"/>
      <c r="N102" s="134"/>
      <c r="O102" s="134"/>
      <c r="P102" s="134">
        <f>SUM(P98:P101)</f>
        <v>1</v>
      </c>
      <c r="Q102" s="134">
        <f>SUM(Q98:Q101)</f>
        <v>2</v>
      </c>
      <c r="R102" s="134"/>
      <c r="S102" s="134"/>
      <c r="T102" s="134"/>
      <c r="U102" s="134"/>
      <c r="V102" s="134"/>
      <c r="W102" s="134"/>
      <c r="X102" s="135"/>
      <c r="Y102" s="134"/>
      <c r="Z102" s="132"/>
    </row>
    <row r="103" spans="1:26" x14ac:dyDescent="0.2">
      <c r="A103" s="24"/>
      <c r="B103" s="124"/>
      <c r="C103" s="125"/>
      <c r="D103" s="125"/>
      <c r="E103" s="125"/>
      <c r="F103" s="125"/>
      <c r="G103" s="125"/>
      <c r="H103" s="126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8"/>
      <c r="Y103" s="127"/>
      <c r="Z103" s="125"/>
    </row>
    <row r="104" spans="1:26" x14ac:dyDescent="0.2">
      <c r="A104" s="1" t="s">
        <v>74</v>
      </c>
      <c r="B104" s="124" t="s">
        <v>3</v>
      </c>
      <c r="C104" s="125">
        <v>3</v>
      </c>
      <c r="D104" s="125">
        <v>3.42</v>
      </c>
      <c r="E104" s="125">
        <v>4</v>
      </c>
      <c r="F104" s="125">
        <v>4.41</v>
      </c>
      <c r="G104" s="125">
        <v>4.33</v>
      </c>
      <c r="H104" s="126">
        <v>4.66</v>
      </c>
      <c r="I104" s="127">
        <v>4.33</v>
      </c>
      <c r="J104" s="127">
        <v>4.67</v>
      </c>
      <c r="K104" s="127">
        <v>4.33</v>
      </c>
      <c r="L104" s="127">
        <v>4.33</v>
      </c>
      <c r="M104" s="127">
        <v>3.33</v>
      </c>
      <c r="N104" s="127">
        <v>4</v>
      </c>
      <c r="O104" s="127">
        <v>4</v>
      </c>
      <c r="P104" s="127">
        <v>3.66</v>
      </c>
      <c r="Q104" s="127">
        <v>4.66</v>
      </c>
      <c r="R104" s="127">
        <v>4</v>
      </c>
      <c r="S104" s="127">
        <v>2</v>
      </c>
      <c r="T104" s="127">
        <v>1.66</v>
      </c>
      <c r="U104" s="127">
        <v>2.33</v>
      </c>
      <c r="V104" s="127">
        <v>1.6666666666666665</v>
      </c>
      <c r="W104" s="127">
        <v>2.333333333333333</v>
      </c>
      <c r="X104" s="128">
        <v>2.333333333333333</v>
      </c>
      <c r="Y104" s="127">
        <v>2.5</v>
      </c>
      <c r="Z104" s="125">
        <v>2</v>
      </c>
    </row>
    <row r="105" spans="1:26" x14ac:dyDescent="0.2">
      <c r="A105" s="4"/>
      <c r="B105" s="42" t="s">
        <v>4</v>
      </c>
      <c r="C105" s="87">
        <v>1</v>
      </c>
      <c r="D105" s="87">
        <v>1</v>
      </c>
      <c r="E105" s="87">
        <v>1</v>
      </c>
      <c r="F105" s="87">
        <v>1</v>
      </c>
      <c r="G105" s="87">
        <v>1</v>
      </c>
      <c r="H105" s="88">
        <v>1</v>
      </c>
      <c r="I105" s="129">
        <v>1</v>
      </c>
      <c r="J105" s="129">
        <v>1</v>
      </c>
      <c r="K105" s="129">
        <v>1</v>
      </c>
      <c r="L105" s="129">
        <v>0</v>
      </c>
      <c r="M105" s="129">
        <v>0.67</v>
      </c>
      <c r="N105" s="129">
        <v>1</v>
      </c>
      <c r="O105" s="129">
        <v>1</v>
      </c>
      <c r="P105" s="129">
        <v>1</v>
      </c>
      <c r="Q105" s="129">
        <v>0</v>
      </c>
      <c r="R105" s="129">
        <v>1.66</v>
      </c>
      <c r="S105" s="129">
        <v>4.66</v>
      </c>
      <c r="T105" s="129">
        <v>5</v>
      </c>
      <c r="U105" s="129">
        <v>1.66</v>
      </c>
      <c r="V105" s="129">
        <v>3.666666666666667</v>
      </c>
      <c r="W105" s="129">
        <v>3</v>
      </c>
      <c r="X105" s="130">
        <v>3.666666666666667</v>
      </c>
      <c r="Y105" s="129">
        <v>3.3333333333333339</v>
      </c>
      <c r="Z105" s="87">
        <v>2</v>
      </c>
    </row>
    <row r="106" spans="1:26" x14ac:dyDescent="0.2">
      <c r="A106" s="4"/>
      <c r="B106" s="42" t="s">
        <v>5</v>
      </c>
      <c r="C106" s="87">
        <v>0</v>
      </c>
      <c r="D106" s="87">
        <v>0</v>
      </c>
      <c r="E106" s="87">
        <v>1</v>
      </c>
      <c r="F106" s="87">
        <v>1</v>
      </c>
      <c r="G106" s="87">
        <v>1.33</v>
      </c>
      <c r="H106" s="88">
        <v>1</v>
      </c>
      <c r="I106" s="129">
        <v>1.66</v>
      </c>
      <c r="J106" s="129">
        <v>1.67</v>
      </c>
      <c r="K106" s="129">
        <v>1.66</v>
      </c>
      <c r="L106" s="129">
        <v>2</v>
      </c>
      <c r="M106" s="129">
        <v>1</v>
      </c>
      <c r="N106" s="129">
        <v>1</v>
      </c>
      <c r="O106" s="129">
        <v>2.33</v>
      </c>
      <c r="P106" s="129">
        <v>2</v>
      </c>
      <c r="Q106" s="129">
        <v>3</v>
      </c>
      <c r="R106" s="129">
        <v>2</v>
      </c>
      <c r="S106" s="129">
        <v>2</v>
      </c>
      <c r="T106" s="129">
        <v>0.66</v>
      </c>
      <c r="U106" s="129">
        <v>1.33</v>
      </c>
      <c r="V106" s="129">
        <v>1.6666666666666665</v>
      </c>
      <c r="W106" s="129">
        <v>2.333333333333333</v>
      </c>
      <c r="X106" s="130">
        <v>0</v>
      </c>
      <c r="Y106" s="129">
        <v>1</v>
      </c>
      <c r="Z106" s="87">
        <v>2</v>
      </c>
    </row>
    <row r="107" spans="1:26" x14ac:dyDescent="0.2">
      <c r="A107" s="4"/>
      <c r="B107" s="42" t="s">
        <v>6</v>
      </c>
      <c r="C107" s="87">
        <v>3</v>
      </c>
      <c r="D107" s="87">
        <v>1</v>
      </c>
      <c r="E107" s="87">
        <v>0.67</v>
      </c>
      <c r="F107" s="87">
        <v>0.66</v>
      </c>
      <c r="G107" s="87">
        <v>1</v>
      </c>
      <c r="H107" s="88">
        <v>1.66</v>
      </c>
      <c r="I107" s="129">
        <v>0.66</v>
      </c>
      <c r="J107" s="129">
        <v>0.66</v>
      </c>
      <c r="K107" s="129">
        <v>0.67</v>
      </c>
      <c r="L107" s="129">
        <v>0.67</v>
      </c>
      <c r="M107" s="129">
        <v>0.66</v>
      </c>
      <c r="N107" s="129">
        <v>0.66</v>
      </c>
      <c r="O107" s="129">
        <v>0</v>
      </c>
      <c r="P107" s="129">
        <v>0.33</v>
      </c>
      <c r="Q107" s="129">
        <v>0.66</v>
      </c>
      <c r="R107" s="129">
        <v>0</v>
      </c>
      <c r="S107" s="129">
        <v>0.66</v>
      </c>
      <c r="T107" s="129">
        <v>1.33</v>
      </c>
      <c r="U107" s="129">
        <v>0.66</v>
      </c>
      <c r="V107" s="129">
        <v>1.3333333333333333</v>
      </c>
      <c r="W107" s="129">
        <v>1.3333333333333333</v>
      </c>
      <c r="X107" s="130">
        <v>1.3333333333333333</v>
      </c>
      <c r="Y107" s="129">
        <v>0.33333333333333331</v>
      </c>
      <c r="Z107" s="87">
        <v>0.66666666666666663</v>
      </c>
    </row>
    <row r="108" spans="1:26" x14ac:dyDescent="0.2">
      <c r="A108" s="6" t="s">
        <v>75</v>
      </c>
      <c r="B108" s="131"/>
      <c r="C108" s="132">
        <f>SUM(C104:C107)</f>
        <v>7</v>
      </c>
      <c r="D108" s="132">
        <f>SUM(D104:D107)</f>
        <v>5.42</v>
      </c>
      <c r="E108" s="132">
        <f>SUM(E104:E107)</f>
        <v>6.67</v>
      </c>
      <c r="F108" s="132">
        <f t="shared" ref="F108:K108" si="31">SUM(F104:F107)</f>
        <v>7.07</v>
      </c>
      <c r="G108" s="132">
        <f t="shared" si="31"/>
        <v>7.66</v>
      </c>
      <c r="H108" s="133">
        <f t="shared" si="31"/>
        <v>8.32</v>
      </c>
      <c r="I108" s="134">
        <f t="shared" si="31"/>
        <v>7.65</v>
      </c>
      <c r="J108" s="134">
        <f t="shared" si="31"/>
        <v>8</v>
      </c>
      <c r="K108" s="134">
        <f t="shared" si="31"/>
        <v>7.66</v>
      </c>
      <c r="L108" s="134">
        <v>7</v>
      </c>
      <c r="M108" s="134">
        <f>SUM(M104:M107)</f>
        <v>5.66</v>
      </c>
      <c r="N108" s="134">
        <v>6.66</v>
      </c>
      <c r="O108" s="134">
        <f>SUM(O104:O107)</f>
        <v>7.33</v>
      </c>
      <c r="P108" s="134">
        <f>SUM(P104:P107)</f>
        <v>6.99</v>
      </c>
      <c r="Q108" s="134">
        <f t="shared" ref="Q108:U108" si="32">SUM(Q104:Q107)</f>
        <v>8.32</v>
      </c>
      <c r="R108" s="134">
        <f t="shared" si="32"/>
        <v>7.66</v>
      </c>
      <c r="S108" s="134">
        <f t="shared" si="32"/>
        <v>9.32</v>
      </c>
      <c r="T108" s="134">
        <f t="shared" si="32"/>
        <v>8.65</v>
      </c>
      <c r="U108" s="134">
        <f t="shared" si="32"/>
        <v>5.98</v>
      </c>
      <c r="V108" s="134">
        <v>8.3333333333333339</v>
      </c>
      <c r="W108" s="134">
        <v>9</v>
      </c>
      <c r="X108" s="135">
        <v>7.333333333333333</v>
      </c>
      <c r="Y108" s="134">
        <v>7.166666666666667</v>
      </c>
      <c r="Z108" s="132">
        <v>6.6666666666666661</v>
      </c>
    </row>
    <row r="109" spans="1:26" x14ac:dyDescent="0.2">
      <c r="A109" s="24"/>
      <c r="B109" s="124"/>
      <c r="C109" s="125"/>
      <c r="D109" s="125"/>
      <c r="E109" s="125"/>
      <c r="F109" s="125"/>
      <c r="G109" s="125"/>
      <c r="H109" s="126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8"/>
      <c r="Y109" s="127"/>
      <c r="Z109" s="125"/>
    </row>
    <row r="110" spans="1:26" x14ac:dyDescent="0.2">
      <c r="A110" s="1" t="s">
        <v>24</v>
      </c>
      <c r="B110" s="124" t="s">
        <v>3</v>
      </c>
      <c r="C110" s="125">
        <v>3</v>
      </c>
      <c r="D110" s="125">
        <v>2.58</v>
      </c>
      <c r="E110" s="125">
        <v>4</v>
      </c>
      <c r="F110" s="125">
        <v>3.15</v>
      </c>
      <c r="G110" s="125">
        <v>5.33</v>
      </c>
      <c r="H110" s="126">
        <v>4.1100000000000003</v>
      </c>
      <c r="I110" s="127">
        <v>6.33</v>
      </c>
      <c r="J110" s="127">
        <v>4.09</v>
      </c>
      <c r="K110" s="127">
        <v>4.3899999999999997</v>
      </c>
      <c r="L110" s="127">
        <v>4</v>
      </c>
      <c r="M110" s="127">
        <v>4</v>
      </c>
      <c r="N110" s="127">
        <v>4</v>
      </c>
      <c r="O110" s="127">
        <v>4</v>
      </c>
      <c r="P110" s="127">
        <v>2.86</v>
      </c>
      <c r="Q110" s="127">
        <v>2.41</v>
      </c>
      <c r="R110" s="127">
        <v>2.5499999999999998</v>
      </c>
      <c r="S110" s="127">
        <v>2.75</v>
      </c>
      <c r="T110" s="127">
        <v>4.75</v>
      </c>
      <c r="U110" s="127">
        <v>3.38</v>
      </c>
      <c r="V110" s="127">
        <v>3.6666666666666665</v>
      </c>
      <c r="W110" s="127">
        <v>3.5</v>
      </c>
      <c r="X110" s="128">
        <v>2.3333333333333335</v>
      </c>
      <c r="Y110" s="127">
        <v>1.6666666666666665</v>
      </c>
      <c r="Z110" s="125">
        <v>1</v>
      </c>
    </row>
    <row r="111" spans="1:26" x14ac:dyDescent="0.2">
      <c r="A111" s="4"/>
      <c r="B111" s="42" t="s">
        <v>4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  <c r="H111" s="88">
        <v>0</v>
      </c>
      <c r="I111" s="129">
        <v>0</v>
      </c>
      <c r="J111" s="129">
        <v>1</v>
      </c>
      <c r="K111" s="129">
        <v>1</v>
      </c>
      <c r="L111" s="129">
        <v>1</v>
      </c>
      <c r="M111" s="129">
        <v>1</v>
      </c>
      <c r="N111" s="129">
        <v>1</v>
      </c>
      <c r="O111" s="129">
        <v>1</v>
      </c>
      <c r="P111" s="129">
        <v>0</v>
      </c>
      <c r="Q111" s="129">
        <v>1</v>
      </c>
      <c r="R111" s="129">
        <v>1</v>
      </c>
      <c r="S111" s="129">
        <v>2.0499999999999998</v>
      </c>
      <c r="T111" s="129">
        <v>1.75</v>
      </c>
      <c r="U111" s="129">
        <v>2.33</v>
      </c>
      <c r="V111" s="129">
        <v>1.6666666666666667</v>
      </c>
      <c r="W111" s="129">
        <v>2</v>
      </c>
      <c r="X111" s="130">
        <v>3.3333333333333335</v>
      </c>
      <c r="Y111" s="129">
        <v>3</v>
      </c>
      <c r="Z111" s="87">
        <v>3</v>
      </c>
    </row>
    <row r="112" spans="1:26" x14ac:dyDescent="0.2">
      <c r="A112" s="4"/>
      <c r="B112" s="42" t="s">
        <v>5</v>
      </c>
      <c r="C112" s="87">
        <v>2</v>
      </c>
      <c r="D112" s="87">
        <v>1.08</v>
      </c>
      <c r="E112" s="87">
        <v>1.1000000000000001</v>
      </c>
      <c r="F112" s="87">
        <v>0</v>
      </c>
      <c r="G112" s="87">
        <v>0</v>
      </c>
      <c r="H112" s="88">
        <v>0.16</v>
      </c>
      <c r="I112" s="129">
        <v>0.8</v>
      </c>
      <c r="J112" s="129">
        <v>0</v>
      </c>
      <c r="K112" s="129">
        <v>1</v>
      </c>
      <c r="L112" s="129">
        <v>1</v>
      </c>
      <c r="M112" s="129">
        <v>1.1599999999999999</v>
      </c>
      <c r="N112" s="129">
        <v>1</v>
      </c>
      <c r="O112" s="129">
        <v>1.05</v>
      </c>
      <c r="P112" s="129">
        <v>1.5</v>
      </c>
      <c r="Q112" s="129">
        <v>3.16</v>
      </c>
      <c r="R112" s="129">
        <v>3.22</v>
      </c>
      <c r="S112" s="129">
        <v>1.33</v>
      </c>
      <c r="T112" s="129">
        <v>1.5</v>
      </c>
      <c r="U112" s="129">
        <v>1.33</v>
      </c>
      <c r="V112" s="129">
        <v>0</v>
      </c>
      <c r="W112" s="129">
        <v>0</v>
      </c>
      <c r="X112" s="130">
        <v>0</v>
      </c>
      <c r="Y112" s="129">
        <v>0.66666666666666663</v>
      </c>
      <c r="Z112" s="87">
        <v>0.66666666666666663</v>
      </c>
    </row>
    <row r="113" spans="1:26" x14ac:dyDescent="0.2">
      <c r="A113" s="4"/>
      <c r="B113" s="42" t="s">
        <v>6</v>
      </c>
      <c r="C113" s="87">
        <v>2</v>
      </c>
      <c r="D113" s="87">
        <v>1.7</v>
      </c>
      <c r="E113" s="87">
        <v>2.74</v>
      </c>
      <c r="F113" s="87">
        <v>3.45</v>
      </c>
      <c r="G113" s="87">
        <v>0.25</v>
      </c>
      <c r="H113" s="88">
        <v>3.12</v>
      </c>
      <c r="I113" s="129">
        <v>2.75</v>
      </c>
      <c r="J113" s="129">
        <v>2.76</v>
      </c>
      <c r="K113" s="129">
        <v>1.99</v>
      </c>
      <c r="L113" s="129">
        <v>1.73</v>
      </c>
      <c r="M113" s="129">
        <v>1.76</v>
      </c>
      <c r="N113" s="129">
        <v>2.68</v>
      </c>
      <c r="O113" s="129">
        <v>2.09</v>
      </c>
      <c r="P113" s="129">
        <v>2.25</v>
      </c>
      <c r="Q113" s="129">
        <v>2.0299999999999998</v>
      </c>
      <c r="R113" s="129">
        <v>2.27</v>
      </c>
      <c r="S113" s="129">
        <v>5.01</v>
      </c>
      <c r="T113" s="129">
        <v>4.1900000000000004</v>
      </c>
      <c r="U113" s="129">
        <v>5.15</v>
      </c>
      <c r="V113" s="129">
        <v>6.888888888888884</v>
      </c>
      <c r="W113" s="129">
        <v>1.3333333333333333</v>
      </c>
      <c r="X113" s="130">
        <v>1.25</v>
      </c>
      <c r="Y113" s="129">
        <v>1.5</v>
      </c>
      <c r="Z113" s="87">
        <v>1.0833333333333333</v>
      </c>
    </row>
    <row r="114" spans="1:26" x14ac:dyDescent="0.2">
      <c r="A114" s="6" t="s">
        <v>25</v>
      </c>
      <c r="B114" s="131"/>
      <c r="C114" s="132">
        <f>SUM(C110:C113)</f>
        <v>7</v>
      </c>
      <c r="D114" s="132">
        <f>SUM(D110:D113)</f>
        <v>5.36</v>
      </c>
      <c r="E114" s="132">
        <f>SUM(E110:E113)</f>
        <v>7.84</v>
      </c>
      <c r="F114" s="132">
        <f t="shared" ref="F114:K114" si="33">SUM(F110:F113)</f>
        <v>6.6</v>
      </c>
      <c r="G114" s="132">
        <f t="shared" si="33"/>
        <v>5.58</v>
      </c>
      <c r="H114" s="133">
        <f t="shared" si="33"/>
        <v>7.3900000000000006</v>
      </c>
      <c r="I114" s="134">
        <f t="shared" si="33"/>
        <v>9.879999999999999</v>
      </c>
      <c r="J114" s="134">
        <f t="shared" si="33"/>
        <v>7.85</v>
      </c>
      <c r="K114" s="134">
        <f t="shared" si="33"/>
        <v>8.379999999999999</v>
      </c>
      <c r="L114" s="134">
        <v>7.73</v>
      </c>
      <c r="M114" s="134">
        <f>SUM(M110:M113)</f>
        <v>7.92</v>
      </c>
      <c r="N114" s="134">
        <f>SUM(N110:N113)</f>
        <v>8.68</v>
      </c>
      <c r="O114" s="134">
        <f>SUM(O110:O113)</f>
        <v>8.14</v>
      </c>
      <c r="P114" s="134">
        <f>SUM(P110:P113)</f>
        <v>6.6099999999999994</v>
      </c>
      <c r="Q114" s="134">
        <f t="shared" ref="Q114:U114" si="34">SUM(Q110:Q113)</f>
        <v>8.6</v>
      </c>
      <c r="R114" s="134">
        <f t="shared" si="34"/>
        <v>9.0399999999999991</v>
      </c>
      <c r="S114" s="134">
        <f t="shared" si="34"/>
        <v>11.14</v>
      </c>
      <c r="T114" s="134">
        <f t="shared" si="34"/>
        <v>12.190000000000001</v>
      </c>
      <c r="U114" s="134">
        <f t="shared" si="34"/>
        <v>12.190000000000001</v>
      </c>
      <c r="V114" s="134">
        <v>12.222222222222218</v>
      </c>
      <c r="W114" s="134">
        <v>6.833333333333333</v>
      </c>
      <c r="X114" s="135">
        <v>6.916666666666667</v>
      </c>
      <c r="Y114" s="134">
        <v>6.833333333333333</v>
      </c>
      <c r="Z114" s="132">
        <v>5.75</v>
      </c>
    </row>
    <row r="115" spans="1:26" s="78" customFormat="1" ht="15" customHeight="1" x14ac:dyDescent="0.2">
      <c r="A115" s="156"/>
      <c r="B115" s="145"/>
      <c r="C115" s="146"/>
      <c r="D115" s="146"/>
      <c r="E115" s="146"/>
      <c r="F115" s="146"/>
      <c r="G115" s="146"/>
      <c r="H115" s="147"/>
      <c r="I115" s="148"/>
      <c r="J115" s="148"/>
      <c r="K115" s="148"/>
      <c r="L115" s="148"/>
      <c r="M115" s="148" t="s">
        <v>135</v>
      </c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50"/>
      <c r="Y115" s="149"/>
      <c r="Z115" s="146"/>
    </row>
    <row r="116" spans="1:26" x14ac:dyDescent="0.2">
      <c r="A116" s="1" t="s">
        <v>27</v>
      </c>
      <c r="B116" s="124" t="s">
        <v>3</v>
      </c>
      <c r="C116" s="125">
        <v>2</v>
      </c>
      <c r="D116" s="125">
        <v>3</v>
      </c>
      <c r="E116" s="125">
        <v>3</v>
      </c>
      <c r="F116" s="125">
        <v>3.33</v>
      </c>
      <c r="G116" s="125">
        <v>3.33</v>
      </c>
      <c r="H116" s="126">
        <v>3</v>
      </c>
      <c r="I116" s="127">
        <v>3.33</v>
      </c>
      <c r="J116" s="127">
        <v>3</v>
      </c>
      <c r="K116" s="127">
        <v>3.33</v>
      </c>
      <c r="L116" s="127">
        <v>2</v>
      </c>
      <c r="M116" s="127">
        <v>2</v>
      </c>
      <c r="N116" s="127">
        <v>3</v>
      </c>
      <c r="O116" s="127">
        <v>2</v>
      </c>
      <c r="P116" s="127">
        <v>2.33</v>
      </c>
      <c r="Q116" s="127">
        <v>1.66</v>
      </c>
      <c r="R116" s="127">
        <v>1.66</v>
      </c>
      <c r="S116" s="127">
        <v>2</v>
      </c>
      <c r="T116" s="127">
        <v>2</v>
      </c>
      <c r="U116" s="127">
        <v>2</v>
      </c>
      <c r="V116" s="127">
        <v>2.333333333333333</v>
      </c>
      <c r="W116" s="127">
        <v>3.3333333333333335</v>
      </c>
      <c r="X116" s="128">
        <v>4</v>
      </c>
      <c r="Y116" s="127">
        <v>3.666666666666667</v>
      </c>
      <c r="Z116" s="125">
        <v>4</v>
      </c>
    </row>
    <row r="117" spans="1:26" x14ac:dyDescent="0.2">
      <c r="A117" s="23"/>
      <c r="B117" s="42" t="s">
        <v>4</v>
      </c>
      <c r="C117" s="87">
        <v>0</v>
      </c>
      <c r="D117" s="87">
        <v>0</v>
      </c>
      <c r="E117" s="87">
        <v>0</v>
      </c>
      <c r="F117" s="87">
        <v>0</v>
      </c>
      <c r="G117" s="87">
        <v>0</v>
      </c>
      <c r="H117" s="88">
        <v>0</v>
      </c>
      <c r="I117" s="129">
        <v>0</v>
      </c>
      <c r="J117" s="129">
        <v>0</v>
      </c>
      <c r="K117" s="129">
        <v>0</v>
      </c>
      <c r="L117" s="129">
        <v>0</v>
      </c>
      <c r="M117" s="129">
        <v>0</v>
      </c>
      <c r="N117" s="129">
        <v>0</v>
      </c>
      <c r="O117" s="129">
        <v>1</v>
      </c>
      <c r="P117" s="129">
        <v>1</v>
      </c>
      <c r="Q117" s="129">
        <v>2</v>
      </c>
      <c r="R117" s="129">
        <v>1.66</v>
      </c>
      <c r="S117" s="129">
        <v>1</v>
      </c>
      <c r="T117" s="129">
        <v>2</v>
      </c>
      <c r="U117" s="129">
        <v>1.33</v>
      </c>
      <c r="V117" s="129">
        <v>0</v>
      </c>
      <c r="W117" s="129">
        <v>0</v>
      </c>
      <c r="X117" s="130">
        <v>0</v>
      </c>
      <c r="Y117" s="129">
        <v>0</v>
      </c>
      <c r="Z117" s="87">
        <v>0</v>
      </c>
    </row>
    <row r="118" spans="1:26" x14ac:dyDescent="0.2">
      <c r="A118" s="4"/>
      <c r="B118" s="42" t="s">
        <v>5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8">
        <v>0</v>
      </c>
      <c r="I118" s="129">
        <v>0</v>
      </c>
      <c r="J118" s="129">
        <v>0</v>
      </c>
      <c r="K118" s="129">
        <v>0</v>
      </c>
      <c r="L118" s="129">
        <v>0</v>
      </c>
      <c r="M118" s="129">
        <v>0</v>
      </c>
      <c r="N118" s="129">
        <v>0</v>
      </c>
      <c r="O118" s="129">
        <v>0.66</v>
      </c>
      <c r="P118" s="129">
        <v>0</v>
      </c>
      <c r="Q118" s="129">
        <v>0</v>
      </c>
      <c r="R118" s="129">
        <v>0</v>
      </c>
      <c r="S118" s="129">
        <v>1</v>
      </c>
      <c r="T118" s="129">
        <v>0</v>
      </c>
      <c r="U118" s="129">
        <v>1</v>
      </c>
      <c r="V118" s="129">
        <v>3.3333333333333335</v>
      </c>
      <c r="W118" s="129">
        <v>1</v>
      </c>
      <c r="X118" s="130">
        <v>1</v>
      </c>
      <c r="Y118" s="129">
        <v>1</v>
      </c>
      <c r="Z118" s="87">
        <v>1</v>
      </c>
    </row>
    <row r="119" spans="1:26" x14ac:dyDescent="0.2">
      <c r="A119" s="4"/>
      <c r="B119" s="42" t="s">
        <v>6</v>
      </c>
      <c r="C119" s="87">
        <v>1</v>
      </c>
      <c r="D119" s="87">
        <v>1.33</v>
      </c>
      <c r="E119" s="87">
        <v>1.33</v>
      </c>
      <c r="F119" s="87">
        <v>1.33</v>
      </c>
      <c r="G119" s="87">
        <v>1.33</v>
      </c>
      <c r="H119" s="88">
        <v>0.66</v>
      </c>
      <c r="I119" s="129">
        <v>0.66</v>
      </c>
      <c r="J119" s="129">
        <v>0.66</v>
      </c>
      <c r="K119" s="129">
        <v>0.67</v>
      </c>
      <c r="L119" s="129">
        <v>1.33</v>
      </c>
      <c r="M119" s="129">
        <v>1.33</v>
      </c>
      <c r="N119" s="129">
        <v>0.66</v>
      </c>
      <c r="O119" s="129">
        <v>0</v>
      </c>
      <c r="P119" s="129">
        <v>0.66</v>
      </c>
      <c r="Q119" s="129">
        <v>0</v>
      </c>
      <c r="R119" s="129">
        <v>0</v>
      </c>
      <c r="S119" s="129">
        <v>0</v>
      </c>
      <c r="T119" s="129">
        <v>0</v>
      </c>
      <c r="U119" s="129">
        <v>0</v>
      </c>
      <c r="V119" s="129">
        <v>0</v>
      </c>
      <c r="W119" s="129">
        <v>1.3333333333333333</v>
      </c>
      <c r="X119" s="130">
        <v>0</v>
      </c>
      <c r="Y119" s="129">
        <v>0</v>
      </c>
      <c r="Z119" s="87">
        <v>0</v>
      </c>
    </row>
    <row r="120" spans="1:26" x14ac:dyDescent="0.2">
      <c r="A120" s="6" t="s">
        <v>28</v>
      </c>
      <c r="B120" s="131"/>
      <c r="C120" s="132">
        <f>SUM(C116:C119)</f>
        <v>3</v>
      </c>
      <c r="D120" s="132">
        <f>SUM(D116:D119)</f>
        <v>4.33</v>
      </c>
      <c r="E120" s="132">
        <f>SUM(E116:E119)</f>
        <v>4.33</v>
      </c>
      <c r="F120" s="132">
        <f t="shared" ref="F120:K120" si="35">SUM(F116:F119)</f>
        <v>4.66</v>
      </c>
      <c r="G120" s="132">
        <f t="shared" si="35"/>
        <v>4.66</v>
      </c>
      <c r="H120" s="133">
        <f t="shared" si="35"/>
        <v>3.66</v>
      </c>
      <c r="I120" s="134">
        <f t="shared" si="35"/>
        <v>3.99</v>
      </c>
      <c r="J120" s="134">
        <f t="shared" si="35"/>
        <v>3.66</v>
      </c>
      <c r="K120" s="134">
        <f t="shared" si="35"/>
        <v>4</v>
      </c>
      <c r="L120" s="134">
        <v>3.33</v>
      </c>
      <c r="M120" s="134">
        <f>SUM(M116:M119)</f>
        <v>3.33</v>
      </c>
      <c r="N120" s="134">
        <v>3.66</v>
      </c>
      <c r="O120" s="134">
        <f>SUM(O116:O119)</f>
        <v>3.66</v>
      </c>
      <c r="P120" s="134">
        <f>SUM(P116:P119)</f>
        <v>3.99</v>
      </c>
      <c r="Q120" s="134">
        <f t="shared" ref="Q120:U120" si="36">SUM(Q116:Q119)</f>
        <v>3.66</v>
      </c>
      <c r="R120" s="134">
        <f t="shared" si="36"/>
        <v>3.32</v>
      </c>
      <c r="S120" s="134">
        <f t="shared" si="36"/>
        <v>4</v>
      </c>
      <c r="T120" s="134">
        <f t="shared" si="36"/>
        <v>4</v>
      </c>
      <c r="U120" s="134">
        <f t="shared" si="36"/>
        <v>4.33</v>
      </c>
      <c r="V120" s="134">
        <v>5.6666666666666661</v>
      </c>
      <c r="W120" s="134">
        <v>5.666666666666667</v>
      </c>
      <c r="X120" s="135">
        <v>5</v>
      </c>
      <c r="Y120" s="134">
        <v>4.666666666666667</v>
      </c>
      <c r="Z120" s="132">
        <v>5</v>
      </c>
    </row>
    <row r="121" spans="1:26" x14ac:dyDescent="0.2">
      <c r="A121" s="24"/>
      <c r="B121" s="124"/>
      <c r="C121" s="125"/>
      <c r="D121" s="125"/>
      <c r="E121" s="125"/>
      <c r="F121" s="125"/>
      <c r="G121" s="125"/>
      <c r="H121" s="126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8"/>
      <c r="Y121" s="127"/>
      <c r="Z121" s="125"/>
    </row>
    <row r="122" spans="1:26" x14ac:dyDescent="0.2">
      <c r="A122" s="1" t="s">
        <v>29</v>
      </c>
      <c r="B122" s="124" t="s">
        <v>3</v>
      </c>
      <c r="C122" s="125">
        <v>1</v>
      </c>
      <c r="D122" s="125">
        <v>1</v>
      </c>
      <c r="E122" s="125">
        <v>1.67</v>
      </c>
      <c r="F122" s="125">
        <v>1.1599999999999999</v>
      </c>
      <c r="G122" s="125">
        <v>2</v>
      </c>
      <c r="H122" s="126">
        <v>3.5</v>
      </c>
      <c r="I122" s="127">
        <v>3</v>
      </c>
      <c r="J122" s="127">
        <v>3</v>
      </c>
      <c r="K122" s="127">
        <v>3.33</v>
      </c>
      <c r="L122" s="127">
        <v>3</v>
      </c>
      <c r="M122" s="127">
        <v>2.75</v>
      </c>
      <c r="N122" s="127">
        <v>2</v>
      </c>
      <c r="O122" s="127">
        <v>3.16</v>
      </c>
      <c r="P122" s="127">
        <v>3.33</v>
      </c>
      <c r="Q122" s="127">
        <v>1</v>
      </c>
      <c r="R122" s="127">
        <v>1.66</v>
      </c>
      <c r="S122" s="127">
        <v>1</v>
      </c>
      <c r="T122" s="127">
        <v>1</v>
      </c>
      <c r="U122" s="127">
        <v>0</v>
      </c>
      <c r="V122" s="127">
        <v>1</v>
      </c>
      <c r="W122" s="127">
        <v>1.6666666666666667</v>
      </c>
      <c r="X122" s="128">
        <v>1.6666666666666667</v>
      </c>
      <c r="Y122" s="127">
        <v>2</v>
      </c>
      <c r="Z122" s="125">
        <v>2.666666666666667</v>
      </c>
    </row>
    <row r="123" spans="1:26" x14ac:dyDescent="0.2">
      <c r="A123" s="4"/>
      <c r="B123" s="42" t="s">
        <v>4</v>
      </c>
      <c r="C123" s="87">
        <v>2</v>
      </c>
      <c r="D123" s="87">
        <v>1.33</v>
      </c>
      <c r="E123" s="87">
        <v>1.67</v>
      </c>
      <c r="F123" s="87">
        <v>0.5</v>
      </c>
      <c r="G123" s="87">
        <v>1</v>
      </c>
      <c r="H123" s="88">
        <v>1.08</v>
      </c>
      <c r="I123" s="129">
        <v>0.92</v>
      </c>
      <c r="J123" s="129">
        <v>1</v>
      </c>
      <c r="K123" s="129">
        <v>1</v>
      </c>
      <c r="L123" s="129">
        <v>0</v>
      </c>
      <c r="M123" s="129">
        <v>0</v>
      </c>
      <c r="N123" s="129">
        <v>0</v>
      </c>
      <c r="O123" s="129">
        <v>0</v>
      </c>
      <c r="P123" s="129">
        <v>0</v>
      </c>
      <c r="Q123" s="129">
        <v>2.16</v>
      </c>
      <c r="R123" s="129">
        <v>1.83</v>
      </c>
      <c r="S123" s="129">
        <v>3</v>
      </c>
      <c r="T123" s="129">
        <v>3</v>
      </c>
      <c r="U123" s="129">
        <v>3</v>
      </c>
      <c r="V123" s="129">
        <v>2.6666666666666661</v>
      </c>
      <c r="W123" s="129">
        <v>1.1666666666666665</v>
      </c>
      <c r="X123" s="130">
        <v>1</v>
      </c>
      <c r="Y123" s="129">
        <v>1</v>
      </c>
      <c r="Z123" s="87">
        <v>0</v>
      </c>
    </row>
    <row r="124" spans="1:26" x14ac:dyDescent="0.2">
      <c r="A124" s="4"/>
      <c r="B124" s="42" t="s">
        <v>5</v>
      </c>
      <c r="C124" s="87">
        <v>1</v>
      </c>
      <c r="D124" s="87">
        <v>1</v>
      </c>
      <c r="E124" s="87">
        <v>0</v>
      </c>
      <c r="F124" s="87">
        <v>0.66</v>
      </c>
      <c r="G124" s="87">
        <v>0.66</v>
      </c>
      <c r="H124" s="88">
        <v>0</v>
      </c>
      <c r="I124" s="129">
        <v>0</v>
      </c>
      <c r="J124" s="129">
        <v>0</v>
      </c>
      <c r="K124" s="129">
        <v>0</v>
      </c>
      <c r="L124" s="129">
        <v>1</v>
      </c>
      <c r="M124" s="129">
        <v>1</v>
      </c>
      <c r="N124" s="129">
        <v>1.66</v>
      </c>
      <c r="O124" s="129">
        <v>1</v>
      </c>
      <c r="P124" s="129">
        <v>1</v>
      </c>
      <c r="Q124" s="129">
        <v>0</v>
      </c>
      <c r="R124" s="129">
        <v>0</v>
      </c>
      <c r="S124" s="129">
        <v>0</v>
      </c>
      <c r="T124" s="129">
        <v>0</v>
      </c>
      <c r="U124" s="129">
        <v>1</v>
      </c>
      <c r="V124" s="129">
        <v>0</v>
      </c>
      <c r="W124" s="129">
        <v>1.1666666666666665</v>
      </c>
      <c r="X124" s="130">
        <v>0</v>
      </c>
      <c r="Y124" s="129">
        <v>0</v>
      </c>
      <c r="Z124" s="87">
        <v>1</v>
      </c>
    </row>
    <row r="125" spans="1:26" x14ac:dyDescent="0.2">
      <c r="A125" s="4"/>
      <c r="B125" s="42" t="s">
        <v>6</v>
      </c>
      <c r="C125" s="87">
        <v>0</v>
      </c>
      <c r="D125" s="87">
        <v>0</v>
      </c>
      <c r="E125" s="87">
        <v>0</v>
      </c>
      <c r="F125" s="87">
        <v>0.5</v>
      </c>
      <c r="G125" s="87">
        <v>0</v>
      </c>
      <c r="H125" s="88">
        <v>0</v>
      </c>
      <c r="I125" s="129">
        <v>0</v>
      </c>
      <c r="J125" s="129">
        <v>0</v>
      </c>
      <c r="K125" s="129">
        <v>0</v>
      </c>
      <c r="L125" s="129">
        <v>0</v>
      </c>
      <c r="M125" s="129">
        <v>0</v>
      </c>
      <c r="N125" s="129">
        <v>0</v>
      </c>
      <c r="O125" s="129">
        <v>0</v>
      </c>
      <c r="P125" s="129">
        <v>0</v>
      </c>
      <c r="Q125" s="129">
        <v>0</v>
      </c>
      <c r="R125" s="129">
        <v>0.33</v>
      </c>
      <c r="S125" s="129">
        <v>0.33</v>
      </c>
      <c r="T125" s="129">
        <v>0</v>
      </c>
      <c r="U125" s="129">
        <v>0</v>
      </c>
      <c r="V125" s="129">
        <v>0.33333333333333331</v>
      </c>
      <c r="W125" s="129">
        <v>0</v>
      </c>
      <c r="X125" s="130">
        <v>0.66666666666666663</v>
      </c>
      <c r="Y125" s="129">
        <v>0.66666666666666663</v>
      </c>
      <c r="Z125" s="87">
        <v>0</v>
      </c>
    </row>
    <row r="126" spans="1:26" x14ac:dyDescent="0.2">
      <c r="A126" s="6" t="s">
        <v>30</v>
      </c>
      <c r="B126" s="131"/>
      <c r="C126" s="132">
        <f>SUM(C122:C125)</f>
        <v>4</v>
      </c>
      <c r="D126" s="132">
        <f>SUM(D122:D125)</f>
        <v>3.33</v>
      </c>
      <c r="E126" s="132">
        <f>SUM(E122:E125)</f>
        <v>3.34</v>
      </c>
      <c r="F126" s="132">
        <f t="shared" ref="F126:K126" si="37">SUM(F122:F125)</f>
        <v>2.82</v>
      </c>
      <c r="G126" s="132">
        <f t="shared" si="37"/>
        <v>3.66</v>
      </c>
      <c r="H126" s="133">
        <f t="shared" si="37"/>
        <v>4.58</v>
      </c>
      <c r="I126" s="134">
        <f t="shared" si="37"/>
        <v>3.92</v>
      </c>
      <c r="J126" s="134">
        <f t="shared" si="37"/>
        <v>4</v>
      </c>
      <c r="K126" s="134">
        <f t="shared" si="37"/>
        <v>4.33</v>
      </c>
      <c r="L126" s="134">
        <v>4</v>
      </c>
      <c r="M126" s="134">
        <f>SUM(M122:M125)</f>
        <v>3.75</v>
      </c>
      <c r="N126" s="134">
        <v>3.66</v>
      </c>
      <c r="O126" s="134">
        <f>SUM(O122:O125)</f>
        <v>4.16</v>
      </c>
      <c r="P126" s="134">
        <f>SUM(P122:P125)</f>
        <v>4.33</v>
      </c>
      <c r="Q126" s="134">
        <f t="shared" ref="Q126:U126" si="38">SUM(Q122:Q125)</f>
        <v>3.16</v>
      </c>
      <c r="R126" s="134">
        <f t="shared" si="38"/>
        <v>3.8200000000000003</v>
      </c>
      <c r="S126" s="134">
        <f t="shared" si="38"/>
        <v>4.33</v>
      </c>
      <c r="T126" s="134">
        <f t="shared" si="38"/>
        <v>4</v>
      </c>
      <c r="U126" s="134">
        <f t="shared" si="38"/>
        <v>4</v>
      </c>
      <c r="V126" s="134">
        <v>4</v>
      </c>
      <c r="W126" s="134">
        <v>4</v>
      </c>
      <c r="X126" s="135">
        <v>3.3333333333333335</v>
      </c>
      <c r="Y126" s="134">
        <v>3.6666666666666665</v>
      </c>
      <c r="Z126" s="132">
        <v>3.666666666666667</v>
      </c>
    </row>
    <row r="127" spans="1:26" x14ac:dyDescent="0.2">
      <c r="A127" s="24"/>
      <c r="B127" s="124"/>
      <c r="C127" s="125"/>
      <c r="D127" s="125"/>
      <c r="E127" s="125"/>
      <c r="F127" s="125"/>
      <c r="G127" s="125"/>
      <c r="H127" s="126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8"/>
      <c r="Y127" s="127"/>
      <c r="Z127" s="125"/>
    </row>
    <row r="128" spans="1:26" x14ac:dyDescent="0.2">
      <c r="A128" s="1" t="s">
        <v>31</v>
      </c>
      <c r="B128" s="124" t="s">
        <v>3</v>
      </c>
      <c r="C128" s="125">
        <v>1</v>
      </c>
      <c r="D128" s="125">
        <v>1</v>
      </c>
      <c r="E128" s="125">
        <v>2</v>
      </c>
      <c r="F128" s="125">
        <v>2</v>
      </c>
      <c r="G128" s="125">
        <v>3.33</v>
      </c>
      <c r="H128" s="126">
        <v>3</v>
      </c>
      <c r="I128" s="127">
        <v>3.08</v>
      </c>
      <c r="J128" s="127">
        <v>2</v>
      </c>
      <c r="K128" s="127">
        <v>4</v>
      </c>
      <c r="L128" s="127">
        <v>3.33</v>
      </c>
      <c r="M128" s="127">
        <v>3</v>
      </c>
      <c r="N128" s="127">
        <v>2</v>
      </c>
      <c r="O128" s="127">
        <v>2</v>
      </c>
      <c r="P128" s="127">
        <v>2</v>
      </c>
      <c r="Q128" s="127">
        <v>1.33</v>
      </c>
      <c r="R128" s="127">
        <v>1.66</v>
      </c>
      <c r="S128" s="127">
        <v>2</v>
      </c>
      <c r="T128" s="127">
        <v>1</v>
      </c>
      <c r="U128" s="127">
        <v>2</v>
      </c>
      <c r="V128" s="127">
        <v>2.6666666666666665</v>
      </c>
      <c r="W128" s="127">
        <v>2</v>
      </c>
      <c r="X128" s="128">
        <v>2</v>
      </c>
      <c r="Y128" s="127">
        <v>1.6666666666666665</v>
      </c>
      <c r="Z128" s="125">
        <v>3</v>
      </c>
    </row>
    <row r="129" spans="1:26" x14ac:dyDescent="0.2">
      <c r="A129" s="4"/>
      <c r="B129" s="42" t="s">
        <v>4</v>
      </c>
      <c r="C129" s="87">
        <v>1</v>
      </c>
      <c r="D129" s="87">
        <v>1</v>
      </c>
      <c r="E129" s="87">
        <v>0</v>
      </c>
      <c r="F129" s="87">
        <v>0</v>
      </c>
      <c r="G129" s="87">
        <v>0</v>
      </c>
      <c r="H129" s="88">
        <v>0</v>
      </c>
      <c r="I129" s="129">
        <v>0</v>
      </c>
      <c r="J129" s="129">
        <v>0</v>
      </c>
      <c r="K129" s="129">
        <v>0</v>
      </c>
      <c r="L129" s="129">
        <v>0</v>
      </c>
      <c r="M129" s="129">
        <v>0.66</v>
      </c>
      <c r="N129" s="129">
        <v>2</v>
      </c>
      <c r="O129" s="129">
        <v>2</v>
      </c>
      <c r="P129" s="129">
        <v>0</v>
      </c>
      <c r="Q129" s="129">
        <v>1</v>
      </c>
      <c r="R129" s="129">
        <v>1</v>
      </c>
      <c r="S129" s="129">
        <v>2</v>
      </c>
      <c r="T129" s="129">
        <v>1</v>
      </c>
      <c r="U129" s="129">
        <v>0</v>
      </c>
      <c r="V129" s="129">
        <v>2</v>
      </c>
      <c r="W129" s="129">
        <v>1</v>
      </c>
      <c r="X129" s="130">
        <v>0.66666666666666663</v>
      </c>
      <c r="Y129" s="129">
        <v>1</v>
      </c>
      <c r="Z129" s="87">
        <v>1</v>
      </c>
    </row>
    <row r="130" spans="1:26" x14ac:dyDescent="0.2">
      <c r="A130" s="4"/>
      <c r="B130" s="42" t="s">
        <v>5</v>
      </c>
      <c r="C130" s="87">
        <v>0</v>
      </c>
      <c r="D130" s="87">
        <v>0</v>
      </c>
      <c r="E130" s="87">
        <v>2</v>
      </c>
      <c r="F130" s="87">
        <v>1.33</v>
      </c>
      <c r="G130" s="87">
        <v>0.83</v>
      </c>
      <c r="H130" s="88">
        <v>1</v>
      </c>
      <c r="I130" s="129">
        <v>1</v>
      </c>
      <c r="J130" s="129">
        <v>1</v>
      </c>
      <c r="K130" s="129">
        <v>0</v>
      </c>
      <c r="L130" s="129">
        <v>0</v>
      </c>
      <c r="M130" s="129">
        <v>0</v>
      </c>
      <c r="N130" s="129">
        <v>0</v>
      </c>
      <c r="O130" s="129">
        <v>0</v>
      </c>
      <c r="P130" s="129">
        <v>1</v>
      </c>
      <c r="Q130" s="129">
        <v>1</v>
      </c>
      <c r="R130" s="129">
        <v>1</v>
      </c>
      <c r="S130" s="129">
        <v>0</v>
      </c>
      <c r="T130" s="129">
        <v>1.33</v>
      </c>
      <c r="U130" s="129">
        <v>3</v>
      </c>
      <c r="V130" s="129">
        <v>2</v>
      </c>
      <c r="W130" s="129">
        <v>1</v>
      </c>
      <c r="X130" s="130">
        <v>1.6666666666666665</v>
      </c>
      <c r="Y130" s="129">
        <v>2</v>
      </c>
      <c r="Z130" s="87">
        <v>1</v>
      </c>
    </row>
    <row r="131" spans="1:26" x14ac:dyDescent="0.2">
      <c r="A131" s="4"/>
      <c r="B131" s="42" t="s">
        <v>6</v>
      </c>
      <c r="C131" s="87">
        <v>1</v>
      </c>
      <c r="D131" s="87">
        <v>1</v>
      </c>
      <c r="E131" s="87">
        <v>1</v>
      </c>
      <c r="F131" s="87">
        <v>0.33</v>
      </c>
      <c r="G131" s="87">
        <v>0</v>
      </c>
      <c r="H131" s="88">
        <v>0</v>
      </c>
      <c r="I131" s="129">
        <v>0</v>
      </c>
      <c r="J131" s="129">
        <v>0</v>
      </c>
      <c r="K131" s="129">
        <v>0</v>
      </c>
      <c r="L131" s="129">
        <v>0</v>
      </c>
      <c r="M131" s="129">
        <v>0</v>
      </c>
      <c r="N131" s="129">
        <v>0</v>
      </c>
      <c r="O131" s="129">
        <v>0</v>
      </c>
      <c r="P131" s="129">
        <v>0</v>
      </c>
      <c r="Q131" s="129">
        <v>0</v>
      </c>
      <c r="R131" s="129">
        <v>0.66</v>
      </c>
      <c r="S131" s="129">
        <v>0.66</v>
      </c>
      <c r="T131" s="129">
        <v>0.33</v>
      </c>
      <c r="U131" s="129">
        <v>0.33</v>
      </c>
      <c r="V131" s="129">
        <v>0</v>
      </c>
      <c r="W131" s="129">
        <v>0.66666666666666663</v>
      </c>
      <c r="X131" s="130">
        <v>0.33333333333333331</v>
      </c>
      <c r="Y131" s="129">
        <v>0</v>
      </c>
      <c r="Z131" s="87">
        <v>0</v>
      </c>
    </row>
    <row r="132" spans="1:26" x14ac:dyDescent="0.2">
      <c r="A132" s="6" t="s">
        <v>32</v>
      </c>
      <c r="B132" s="131"/>
      <c r="C132" s="132">
        <f>SUM(C128:C131)</f>
        <v>3</v>
      </c>
      <c r="D132" s="132">
        <f>SUM(D128:D131)</f>
        <v>3</v>
      </c>
      <c r="E132" s="132">
        <f>SUM(E128:E131)</f>
        <v>5</v>
      </c>
      <c r="F132" s="132">
        <f t="shared" ref="F132:K132" si="39">SUM(F128:F131)</f>
        <v>3.66</v>
      </c>
      <c r="G132" s="132">
        <f t="shared" si="39"/>
        <v>4.16</v>
      </c>
      <c r="H132" s="133">
        <f t="shared" si="39"/>
        <v>4</v>
      </c>
      <c r="I132" s="134">
        <f t="shared" si="39"/>
        <v>4.08</v>
      </c>
      <c r="J132" s="134">
        <f t="shared" si="39"/>
        <v>3</v>
      </c>
      <c r="K132" s="134">
        <f t="shared" si="39"/>
        <v>4</v>
      </c>
      <c r="L132" s="134">
        <v>3.33</v>
      </c>
      <c r="M132" s="134">
        <f>SUM(M128:M131)</f>
        <v>3.66</v>
      </c>
      <c r="N132" s="134">
        <v>4</v>
      </c>
      <c r="O132" s="134">
        <f>SUM(O128:O131)</f>
        <v>4</v>
      </c>
      <c r="P132" s="134">
        <f>SUM(P128:P131)</f>
        <v>3</v>
      </c>
      <c r="Q132" s="134">
        <f t="shared" ref="Q132:U132" si="40">SUM(Q128:Q131)</f>
        <v>3.33</v>
      </c>
      <c r="R132" s="134">
        <f t="shared" si="40"/>
        <v>4.32</v>
      </c>
      <c r="S132" s="134">
        <f t="shared" si="40"/>
        <v>4.66</v>
      </c>
      <c r="T132" s="134">
        <f t="shared" si="40"/>
        <v>3.66</v>
      </c>
      <c r="U132" s="134">
        <f t="shared" si="40"/>
        <v>5.33</v>
      </c>
      <c r="V132" s="134">
        <v>6.6666666666666661</v>
      </c>
      <c r="W132" s="134">
        <v>4.666666666666667</v>
      </c>
      <c r="X132" s="135">
        <v>4.6666666666666661</v>
      </c>
      <c r="Y132" s="134">
        <v>4.6666666666666661</v>
      </c>
      <c r="Z132" s="132">
        <v>5</v>
      </c>
    </row>
    <row r="133" spans="1:26" x14ac:dyDescent="0.2">
      <c r="A133" s="24"/>
      <c r="B133" s="124"/>
      <c r="C133" s="125"/>
      <c r="D133" s="125"/>
      <c r="E133" s="125"/>
      <c r="F133" s="125"/>
      <c r="G133" s="125"/>
      <c r="H133" s="126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8"/>
      <c r="Y133" s="127"/>
      <c r="Z133" s="125"/>
    </row>
    <row r="134" spans="1:26" x14ac:dyDescent="0.2">
      <c r="A134" s="1" t="s">
        <v>33</v>
      </c>
      <c r="B134" s="124" t="s">
        <v>3</v>
      </c>
      <c r="C134" s="125">
        <v>6</v>
      </c>
      <c r="D134" s="125">
        <v>5</v>
      </c>
      <c r="E134" s="125">
        <v>5</v>
      </c>
      <c r="F134" s="125">
        <v>4</v>
      </c>
      <c r="G134" s="125">
        <v>6</v>
      </c>
      <c r="H134" s="126">
        <v>5.66</v>
      </c>
      <c r="I134" s="127">
        <v>7.08</v>
      </c>
      <c r="J134" s="127">
        <v>7.5</v>
      </c>
      <c r="K134" s="127">
        <v>6.16</v>
      </c>
      <c r="L134" s="127">
        <v>6.33</v>
      </c>
      <c r="M134" s="127">
        <v>4</v>
      </c>
      <c r="N134" s="127">
        <v>5.33</v>
      </c>
      <c r="O134" s="127">
        <v>6</v>
      </c>
      <c r="P134" s="127">
        <v>4.66</v>
      </c>
      <c r="Q134" s="127">
        <v>3.33</v>
      </c>
      <c r="R134" s="127">
        <v>2.33</v>
      </c>
      <c r="S134" s="127">
        <v>4</v>
      </c>
      <c r="T134" s="127">
        <v>2.16</v>
      </c>
      <c r="U134" s="127">
        <v>3.66</v>
      </c>
      <c r="V134" s="127">
        <v>2</v>
      </c>
      <c r="W134" s="127">
        <v>1.8333333333333333</v>
      </c>
      <c r="X134" s="128">
        <v>1.8333333333333333</v>
      </c>
      <c r="Y134" s="127">
        <v>0.66666666666666663</v>
      </c>
      <c r="Z134" s="125">
        <v>1.6666666666666665</v>
      </c>
    </row>
    <row r="135" spans="1:26" x14ac:dyDescent="0.2">
      <c r="A135" s="4"/>
      <c r="B135" s="42" t="s">
        <v>4</v>
      </c>
      <c r="C135" s="87">
        <v>1</v>
      </c>
      <c r="D135" s="87">
        <v>1</v>
      </c>
      <c r="E135" s="87">
        <v>2.67</v>
      </c>
      <c r="F135" s="87">
        <v>3.5</v>
      </c>
      <c r="G135" s="87">
        <v>2.66</v>
      </c>
      <c r="H135" s="88">
        <v>1</v>
      </c>
      <c r="I135" s="129">
        <v>1</v>
      </c>
      <c r="J135" s="129">
        <v>1</v>
      </c>
      <c r="K135" s="129">
        <v>1</v>
      </c>
      <c r="L135" s="129">
        <v>1</v>
      </c>
      <c r="M135" s="129">
        <v>0.67</v>
      </c>
      <c r="N135" s="129">
        <v>1</v>
      </c>
      <c r="O135" s="129">
        <v>1</v>
      </c>
      <c r="P135" s="129">
        <v>2</v>
      </c>
      <c r="Q135" s="129">
        <v>2</v>
      </c>
      <c r="R135" s="129">
        <v>1.66</v>
      </c>
      <c r="S135" s="129">
        <v>2.16</v>
      </c>
      <c r="T135" s="129">
        <v>5</v>
      </c>
      <c r="U135" s="129">
        <v>4</v>
      </c>
      <c r="V135" s="129">
        <v>4.6666666666666661</v>
      </c>
      <c r="W135" s="129">
        <v>3</v>
      </c>
      <c r="X135" s="130">
        <v>3.666666666666667</v>
      </c>
      <c r="Y135" s="129">
        <v>4</v>
      </c>
      <c r="Z135" s="87">
        <v>3.666666666666667</v>
      </c>
    </row>
    <row r="136" spans="1:26" x14ac:dyDescent="0.2">
      <c r="A136" s="4"/>
      <c r="B136" s="42" t="s">
        <v>5</v>
      </c>
      <c r="C136" s="87">
        <v>1</v>
      </c>
      <c r="D136" s="87">
        <v>1</v>
      </c>
      <c r="E136" s="87">
        <v>0.33</v>
      </c>
      <c r="F136" s="87">
        <v>0</v>
      </c>
      <c r="G136" s="87">
        <v>0</v>
      </c>
      <c r="H136" s="88">
        <v>0.67</v>
      </c>
      <c r="I136" s="129">
        <v>0.33</v>
      </c>
      <c r="J136" s="129">
        <v>0</v>
      </c>
      <c r="K136" s="129">
        <v>1</v>
      </c>
      <c r="L136" s="129">
        <v>1</v>
      </c>
      <c r="M136" s="129">
        <v>2</v>
      </c>
      <c r="N136" s="129">
        <v>2</v>
      </c>
      <c r="O136" s="129">
        <v>2</v>
      </c>
      <c r="P136" s="129">
        <v>1</v>
      </c>
      <c r="Q136" s="129">
        <v>3.33</v>
      </c>
      <c r="R136" s="129">
        <v>3.16</v>
      </c>
      <c r="S136" s="129">
        <v>3</v>
      </c>
      <c r="T136" s="129">
        <v>2</v>
      </c>
      <c r="U136" s="129">
        <v>4</v>
      </c>
      <c r="V136" s="129">
        <v>4</v>
      </c>
      <c r="W136" s="129">
        <v>5</v>
      </c>
      <c r="X136" s="130">
        <v>2</v>
      </c>
      <c r="Y136" s="129">
        <v>1</v>
      </c>
      <c r="Z136" s="87">
        <v>0</v>
      </c>
    </row>
    <row r="137" spans="1:26" x14ac:dyDescent="0.2">
      <c r="A137" s="4"/>
      <c r="B137" s="42" t="s">
        <v>6</v>
      </c>
      <c r="C137" s="87">
        <v>1</v>
      </c>
      <c r="D137" s="87">
        <v>0.67</v>
      </c>
      <c r="E137" s="87">
        <v>0</v>
      </c>
      <c r="F137" s="87">
        <v>0.66</v>
      </c>
      <c r="G137" s="87">
        <v>0</v>
      </c>
      <c r="H137" s="88">
        <v>0.67</v>
      </c>
      <c r="I137" s="129">
        <v>0.34</v>
      </c>
      <c r="J137" s="129">
        <v>0.66</v>
      </c>
      <c r="K137" s="129">
        <v>0.67</v>
      </c>
      <c r="L137" s="129">
        <v>0.67</v>
      </c>
      <c r="M137" s="129">
        <v>0.66</v>
      </c>
      <c r="N137" s="129">
        <v>0.66</v>
      </c>
      <c r="O137" s="129">
        <v>1</v>
      </c>
      <c r="P137" s="129">
        <v>1.1599999999999999</v>
      </c>
      <c r="Q137" s="129">
        <v>0.33</v>
      </c>
      <c r="R137" s="129">
        <v>0.66</v>
      </c>
      <c r="S137" s="129">
        <v>2.33</v>
      </c>
      <c r="T137" s="129">
        <v>1.66</v>
      </c>
      <c r="U137" s="129">
        <v>0.33</v>
      </c>
      <c r="V137" s="129">
        <v>1</v>
      </c>
      <c r="W137" s="129">
        <v>1.3333333333333333</v>
      </c>
      <c r="X137" s="130">
        <v>0.83333333333333326</v>
      </c>
      <c r="Y137" s="129">
        <v>1.3333333333333333</v>
      </c>
      <c r="Z137" s="87">
        <v>0.66666666666666663</v>
      </c>
    </row>
    <row r="138" spans="1:26" x14ac:dyDescent="0.2">
      <c r="A138" s="6" t="s">
        <v>34</v>
      </c>
      <c r="B138" s="131"/>
      <c r="C138" s="132">
        <f>SUM(C134:C137)</f>
        <v>9</v>
      </c>
      <c r="D138" s="132">
        <f>SUM(D134:D137)</f>
        <v>7.67</v>
      </c>
      <c r="E138" s="132">
        <f>SUM(E134:E137)</f>
        <v>8</v>
      </c>
      <c r="F138" s="132">
        <f t="shared" ref="F138:K138" si="41">SUM(F134:F137)</f>
        <v>8.16</v>
      </c>
      <c r="G138" s="132">
        <f t="shared" si="41"/>
        <v>8.66</v>
      </c>
      <c r="H138" s="133">
        <f t="shared" si="41"/>
        <v>8</v>
      </c>
      <c r="I138" s="134">
        <f t="shared" si="41"/>
        <v>8.75</v>
      </c>
      <c r="J138" s="134">
        <f t="shared" si="41"/>
        <v>9.16</v>
      </c>
      <c r="K138" s="134">
        <f t="shared" si="41"/>
        <v>8.83</v>
      </c>
      <c r="L138" s="134">
        <v>7</v>
      </c>
      <c r="M138" s="134">
        <f>SUM(M134:M137)</f>
        <v>7.33</v>
      </c>
      <c r="N138" s="134">
        <f>SUM(N134:N137)</f>
        <v>8.99</v>
      </c>
      <c r="O138" s="134">
        <f>SUM(O134:O137)</f>
        <v>10</v>
      </c>
      <c r="P138" s="134">
        <f>SUM(P134:P137)</f>
        <v>8.82</v>
      </c>
      <c r="Q138" s="134">
        <f t="shared" ref="Q138:U138" si="42">SUM(Q134:Q137)</f>
        <v>8.99</v>
      </c>
      <c r="R138" s="134">
        <f t="shared" si="42"/>
        <v>7.8100000000000005</v>
      </c>
      <c r="S138" s="134">
        <f t="shared" si="42"/>
        <v>11.49</v>
      </c>
      <c r="T138" s="134">
        <f t="shared" si="42"/>
        <v>10.82</v>
      </c>
      <c r="U138" s="134">
        <f t="shared" si="42"/>
        <v>11.99</v>
      </c>
      <c r="V138" s="134">
        <v>11.666666666666668</v>
      </c>
      <c r="W138" s="134">
        <v>11.166666666666668</v>
      </c>
      <c r="X138" s="135">
        <v>8.3333333333333339</v>
      </c>
      <c r="Y138" s="134">
        <v>7</v>
      </c>
      <c r="Z138" s="132">
        <v>6</v>
      </c>
    </row>
    <row r="139" spans="1:26" x14ac:dyDescent="0.2">
      <c r="A139" s="24"/>
      <c r="B139" s="124"/>
      <c r="C139" s="125"/>
      <c r="D139" s="125"/>
      <c r="E139" s="125"/>
      <c r="F139" s="125"/>
      <c r="G139" s="125"/>
      <c r="H139" s="126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8"/>
      <c r="Y139" s="127"/>
      <c r="Z139" s="125"/>
    </row>
    <row r="140" spans="1:26" x14ac:dyDescent="0.2">
      <c r="A140" s="1" t="s">
        <v>35</v>
      </c>
      <c r="B140" s="124" t="s">
        <v>3</v>
      </c>
      <c r="C140" s="125">
        <v>3</v>
      </c>
      <c r="D140" s="125">
        <v>3</v>
      </c>
      <c r="E140" s="125">
        <v>2</v>
      </c>
      <c r="F140" s="125">
        <v>2.16</v>
      </c>
      <c r="G140" s="125">
        <v>2</v>
      </c>
      <c r="H140" s="126">
        <v>2.08</v>
      </c>
      <c r="I140" s="127">
        <v>3.08</v>
      </c>
      <c r="J140" s="127">
        <v>2</v>
      </c>
      <c r="K140" s="127">
        <v>1.08</v>
      </c>
      <c r="L140" s="127">
        <v>2</v>
      </c>
      <c r="M140" s="127">
        <v>2</v>
      </c>
      <c r="N140" s="127">
        <v>2</v>
      </c>
      <c r="O140" s="127">
        <v>1</v>
      </c>
      <c r="P140" s="127">
        <v>2</v>
      </c>
      <c r="Q140" s="127">
        <v>0</v>
      </c>
      <c r="R140" s="127">
        <v>0</v>
      </c>
      <c r="S140" s="127">
        <v>0</v>
      </c>
      <c r="T140" s="127">
        <v>1</v>
      </c>
      <c r="U140" s="127">
        <v>2</v>
      </c>
      <c r="V140" s="127">
        <v>1</v>
      </c>
      <c r="W140" s="127">
        <v>1</v>
      </c>
      <c r="X140" s="128">
        <v>1</v>
      </c>
      <c r="Y140" s="127">
        <v>1</v>
      </c>
      <c r="Z140" s="125">
        <v>1</v>
      </c>
    </row>
    <row r="141" spans="1:26" x14ac:dyDescent="0.2">
      <c r="A141" s="4"/>
      <c r="B141" s="42" t="s">
        <v>4</v>
      </c>
      <c r="C141" s="87">
        <v>0</v>
      </c>
      <c r="D141" s="87">
        <v>0</v>
      </c>
      <c r="E141" s="87">
        <v>0</v>
      </c>
      <c r="F141" s="87">
        <v>0</v>
      </c>
      <c r="G141" s="87">
        <v>0</v>
      </c>
      <c r="H141" s="88">
        <v>0</v>
      </c>
      <c r="I141" s="129">
        <v>0</v>
      </c>
      <c r="J141" s="129">
        <v>1</v>
      </c>
      <c r="K141" s="129">
        <v>1</v>
      </c>
      <c r="L141" s="129">
        <v>1</v>
      </c>
      <c r="M141" s="129">
        <v>1</v>
      </c>
      <c r="N141" s="129">
        <v>1</v>
      </c>
      <c r="O141" s="129">
        <v>1</v>
      </c>
      <c r="P141" s="129">
        <v>0</v>
      </c>
      <c r="Q141" s="129">
        <v>3</v>
      </c>
      <c r="R141" s="129">
        <v>1.33</v>
      </c>
      <c r="S141" s="129">
        <v>3</v>
      </c>
      <c r="T141" s="129">
        <v>3</v>
      </c>
      <c r="U141" s="129">
        <v>2</v>
      </c>
      <c r="V141" s="129">
        <v>0.66666666666666663</v>
      </c>
      <c r="W141" s="129">
        <v>1.6666666666666665</v>
      </c>
      <c r="X141" s="130">
        <v>1.6666666666666665</v>
      </c>
      <c r="Y141" s="129">
        <v>2</v>
      </c>
      <c r="Z141" s="87">
        <v>2</v>
      </c>
    </row>
    <row r="142" spans="1:26" x14ac:dyDescent="0.2">
      <c r="A142" s="4"/>
      <c r="B142" s="42" t="s">
        <v>5</v>
      </c>
      <c r="C142" s="87">
        <v>0</v>
      </c>
      <c r="D142" s="87">
        <v>0</v>
      </c>
      <c r="E142" s="87">
        <v>1</v>
      </c>
      <c r="F142" s="87">
        <v>1</v>
      </c>
      <c r="G142" s="87">
        <v>1</v>
      </c>
      <c r="H142" s="88">
        <v>1</v>
      </c>
      <c r="I142" s="129">
        <v>0</v>
      </c>
      <c r="J142" s="129">
        <v>0</v>
      </c>
      <c r="K142" s="129">
        <v>0</v>
      </c>
      <c r="L142" s="129">
        <v>0.66</v>
      </c>
      <c r="M142" s="129">
        <v>0</v>
      </c>
      <c r="N142" s="129">
        <v>0</v>
      </c>
      <c r="O142" s="129">
        <v>0.66</v>
      </c>
      <c r="P142" s="129">
        <v>0</v>
      </c>
      <c r="Q142" s="129">
        <v>0</v>
      </c>
      <c r="R142" s="129">
        <v>1</v>
      </c>
      <c r="S142" s="129">
        <v>1</v>
      </c>
      <c r="T142" s="129">
        <v>0</v>
      </c>
      <c r="U142" s="129">
        <v>0</v>
      </c>
      <c r="V142" s="129">
        <v>2.333333333333333</v>
      </c>
      <c r="W142" s="129">
        <v>0</v>
      </c>
      <c r="X142" s="130">
        <v>0</v>
      </c>
      <c r="Y142" s="129">
        <v>0</v>
      </c>
      <c r="Z142" s="87">
        <v>0</v>
      </c>
    </row>
    <row r="143" spans="1:26" x14ac:dyDescent="0.2">
      <c r="A143" s="4"/>
      <c r="B143" s="42" t="s">
        <v>6</v>
      </c>
      <c r="C143" s="87">
        <v>0</v>
      </c>
      <c r="D143" s="87">
        <v>0</v>
      </c>
      <c r="E143" s="87">
        <v>0</v>
      </c>
      <c r="F143" s="87">
        <v>0</v>
      </c>
      <c r="G143" s="87">
        <v>0</v>
      </c>
      <c r="H143" s="88">
        <v>0.33</v>
      </c>
      <c r="I143" s="129">
        <v>0.33</v>
      </c>
      <c r="J143" s="129">
        <v>0.33</v>
      </c>
      <c r="K143" s="129">
        <v>1</v>
      </c>
      <c r="L143" s="129">
        <v>0</v>
      </c>
      <c r="M143" s="129">
        <v>0</v>
      </c>
      <c r="N143" s="129">
        <v>0</v>
      </c>
      <c r="O143" s="129">
        <v>0</v>
      </c>
      <c r="P143" s="129">
        <v>1</v>
      </c>
      <c r="Q143" s="129">
        <v>0</v>
      </c>
      <c r="R143" s="129">
        <v>0.67</v>
      </c>
      <c r="S143" s="129">
        <v>0.66</v>
      </c>
      <c r="T143" s="129">
        <v>0</v>
      </c>
      <c r="U143" s="129">
        <v>0</v>
      </c>
      <c r="V143" s="129">
        <v>1.3333333333333333</v>
      </c>
      <c r="W143" s="129">
        <v>1.3333333333333333</v>
      </c>
      <c r="X143" s="130">
        <v>0.66666666666666663</v>
      </c>
      <c r="Y143" s="129">
        <v>0.33333333333333331</v>
      </c>
      <c r="Z143" s="87">
        <v>0</v>
      </c>
    </row>
    <row r="144" spans="1:26" x14ac:dyDescent="0.2">
      <c r="A144" s="6" t="s">
        <v>36</v>
      </c>
      <c r="B144" s="131"/>
      <c r="C144" s="132">
        <f>SUM(C140:C143)</f>
        <v>3</v>
      </c>
      <c r="D144" s="132">
        <f>SUM(D140:D143)</f>
        <v>3</v>
      </c>
      <c r="E144" s="132">
        <f>SUM(E140:E143)</f>
        <v>3</v>
      </c>
      <c r="F144" s="132">
        <f t="shared" ref="F144:K144" si="43">SUM(F140:F143)</f>
        <v>3.16</v>
      </c>
      <c r="G144" s="132">
        <f t="shared" si="43"/>
        <v>3</v>
      </c>
      <c r="H144" s="133">
        <f t="shared" si="43"/>
        <v>3.41</v>
      </c>
      <c r="I144" s="134">
        <f t="shared" si="43"/>
        <v>3.41</v>
      </c>
      <c r="J144" s="134">
        <f t="shared" si="43"/>
        <v>3.33</v>
      </c>
      <c r="K144" s="134">
        <f t="shared" si="43"/>
        <v>3.08</v>
      </c>
      <c r="L144" s="134">
        <v>3.66</v>
      </c>
      <c r="M144" s="134">
        <f>SUM(M140:M143)</f>
        <v>3</v>
      </c>
      <c r="N144" s="134">
        <v>3</v>
      </c>
      <c r="O144" s="134">
        <f>SUM(O140:O143)</f>
        <v>2.66</v>
      </c>
      <c r="P144" s="134">
        <f>SUM(P140:P143)</f>
        <v>3</v>
      </c>
      <c r="Q144" s="134">
        <f t="shared" ref="Q144:U144" si="44">SUM(Q140:Q143)</f>
        <v>3</v>
      </c>
      <c r="R144" s="134">
        <f t="shared" si="44"/>
        <v>3</v>
      </c>
      <c r="S144" s="134">
        <f t="shared" si="44"/>
        <v>4.66</v>
      </c>
      <c r="T144" s="134">
        <f t="shared" si="44"/>
        <v>4</v>
      </c>
      <c r="U144" s="134">
        <f t="shared" si="44"/>
        <v>4</v>
      </c>
      <c r="V144" s="134">
        <v>5.333333333333333</v>
      </c>
      <c r="W144" s="134">
        <v>4</v>
      </c>
      <c r="X144" s="135">
        <v>3.333333333333333</v>
      </c>
      <c r="Y144" s="134">
        <v>3.333333333333333</v>
      </c>
      <c r="Z144" s="132">
        <v>3</v>
      </c>
    </row>
    <row r="145" spans="1:26" x14ac:dyDescent="0.2">
      <c r="A145" s="24"/>
      <c r="B145" s="124"/>
      <c r="C145" s="125"/>
      <c r="D145" s="125"/>
      <c r="E145" s="125"/>
      <c r="F145" s="125"/>
      <c r="G145" s="125"/>
      <c r="H145" s="126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8"/>
      <c r="Y145" s="127"/>
      <c r="Z145" s="125"/>
    </row>
    <row r="146" spans="1:26" x14ac:dyDescent="0.2">
      <c r="A146" s="1" t="s">
        <v>37</v>
      </c>
      <c r="B146" s="124" t="s">
        <v>3</v>
      </c>
      <c r="C146" s="125">
        <v>0</v>
      </c>
      <c r="D146" s="125">
        <v>0</v>
      </c>
      <c r="E146" s="125">
        <v>0</v>
      </c>
      <c r="F146" s="125">
        <v>0</v>
      </c>
      <c r="G146" s="125">
        <v>0</v>
      </c>
      <c r="H146" s="126">
        <v>0</v>
      </c>
      <c r="I146" s="127">
        <v>0</v>
      </c>
      <c r="J146" s="127">
        <v>0</v>
      </c>
      <c r="K146" s="127">
        <v>0</v>
      </c>
      <c r="L146" s="127">
        <v>1.33</v>
      </c>
      <c r="M146" s="127">
        <v>0.67</v>
      </c>
      <c r="N146" s="127">
        <v>1.33</v>
      </c>
      <c r="O146" s="127">
        <v>1</v>
      </c>
      <c r="P146" s="127">
        <v>1</v>
      </c>
      <c r="Q146" s="127">
        <v>0</v>
      </c>
      <c r="R146" s="127">
        <v>1.33</v>
      </c>
      <c r="S146" s="127">
        <v>0.66</v>
      </c>
      <c r="T146" s="127">
        <v>0</v>
      </c>
      <c r="U146" s="127">
        <v>0</v>
      </c>
      <c r="V146" s="127">
        <v>0</v>
      </c>
      <c r="W146" s="127">
        <v>0</v>
      </c>
      <c r="X146" s="128">
        <v>0</v>
      </c>
      <c r="Y146" s="127">
        <v>0.66666666666666663</v>
      </c>
      <c r="Z146" s="125">
        <v>0</v>
      </c>
    </row>
    <row r="147" spans="1:26" x14ac:dyDescent="0.2">
      <c r="A147" s="4"/>
      <c r="B147" s="42" t="s">
        <v>4</v>
      </c>
      <c r="C147" s="87">
        <v>2</v>
      </c>
      <c r="D147" s="87">
        <v>2</v>
      </c>
      <c r="E147" s="87">
        <v>1</v>
      </c>
      <c r="F147" s="87">
        <v>1</v>
      </c>
      <c r="G147" s="87">
        <v>2</v>
      </c>
      <c r="H147" s="88">
        <v>2</v>
      </c>
      <c r="I147" s="129">
        <v>2</v>
      </c>
      <c r="J147" s="129">
        <v>1</v>
      </c>
      <c r="K147" s="129">
        <v>0</v>
      </c>
      <c r="L147" s="129">
        <v>0</v>
      </c>
      <c r="M147" s="129">
        <v>0</v>
      </c>
      <c r="N147" s="129">
        <v>0</v>
      </c>
      <c r="O147" s="129">
        <v>0</v>
      </c>
      <c r="P147" s="129">
        <v>0</v>
      </c>
      <c r="Q147" s="129">
        <v>1</v>
      </c>
      <c r="R147" s="129">
        <v>0</v>
      </c>
      <c r="S147" s="129">
        <v>1.33</v>
      </c>
      <c r="T147" s="129">
        <v>1.33</v>
      </c>
      <c r="U147" s="129">
        <v>1</v>
      </c>
      <c r="V147" s="129">
        <v>2</v>
      </c>
      <c r="W147" s="129">
        <v>0.66666666666666663</v>
      </c>
      <c r="X147" s="130">
        <v>0.66666666666666663</v>
      </c>
      <c r="Y147" s="129">
        <v>0</v>
      </c>
      <c r="Z147" s="87">
        <v>0</v>
      </c>
    </row>
    <row r="148" spans="1:26" x14ac:dyDescent="0.2">
      <c r="A148" s="4"/>
      <c r="B148" s="42" t="s">
        <v>5</v>
      </c>
      <c r="C148" s="87">
        <v>1</v>
      </c>
      <c r="D148" s="87">
        <v>1</v>
      </c>
      <c r="E148" s="87">
        <v>2.33</v>
      </c>
      <c r="F148" s="87">
        <v>2</v>
      </c>
      <c r="G148" s="87">
        <v>1.67</v>
      </c>
      <c r="H148" s="88">
        <v>2</v>
      </c>
      <c r="I148" s="129">
        <v>2</v>
      </c>
      <c r="J148" s="129">
        <v>3</v>
      </c>
      <c r="K148" s="129">
        <v>2.83</v>
      </c>
      <c r="L148" s="129">
        <v>0.67</v>
      </c>
      <c r="M148" s="129">
        <v>0.66</v>
      </c>
      <c r="N148" s="129">
        <v>1</v>
      </c>
      <c r="O148" s="129">
        <v>0.67</v>
      </c>
      <c r="P148" s="129">
        <v>0.83</v>
      </c>
      <c r="Q148" s="129">
        <v>0.66</v>
      </c>
      <c r="R148" s="129">
        <v>1.33</v>
      </c>
      <c r="S148" s="129">
        <v>2.75</v>
      </c>
      <c r="T148" s="129">
        <v>1.07</v>
      </c>
      <c r="U148" s="129">
        <v>1.66</v>
      </c>
      <c r="V148" s="129">
        <v>1.1666666666666667</v>
      </c>
      <c r="W148" s="129">
        <v>2.083333333333333</v>
      </c>
      <c r="X148" s="130">
        <v>1.6666666666666665</v>
      </c>
      <c r="Y148" s="129">
        <v>1.6666666666666665</v>
      </c>
      <c r="Z148" s="87">
        <v>2.333333333333333</v>
      </c>
    </row>
    <row r="149" spans="1:26" x14ac:dyDescent="0.2">
      <c r="A149" s="4"/>
      <c r="B149" s="42" t="s">
        <v>6</v>
      </c>
      <c r="C149" s="87">
        <v>2</v>
      </c>
      <c r="D149" s="87">
        <v>0.67</v>
      </c>
      <c r="E149" s="87">
        <v>1</v>
      </c>
      <c r="F149" s="87">
        <v>1.33</v>
      </c>
      <c r="G149" s="87">
        <v>0.33</v>
      </c>
      <c r="H149" s="88">
        <v>0.33</v>
      </c>
      <c r="I149" s="129">
        <v>0</v>
      </c>
      <c r="J149" s="129">
        <v>0</v>
      </c>
      <c r="K149" s="129">
        <v>0.33</v>
      </c>
      <c r="L149" s="129">
        <v>1</v>
      </c>
      <c r="M149" s="129">
        <v>0.33</v>
      </c>
      <c r="N149" s="129">
        <v>0.33</v>
      </c>
      <c r="O149" s="129">
        <v>0.33</v>
      </c>
      <c r="P149" s="129">
        <v>0.33</v>
      </c>
      <c r="Q149" s="129">
        <v>1</v>
      </c>
      <c r="R149" s="129">
        <v>0.34</v>
      </c>
      <c r="S149" s="129">
        <v>0.33</v>
      </c>
      <c r="T149" s="129">
        <v>0.33</v>
      </c>
      <c r="U149" s="129">
        <v>0.41</v>
      </c>
      <c r="V149" s="129">
        <v>0.41666666666666663</v>
      </c>
      <c r="W149" s="129">
        <v>0.33333333333333331</v>
      </c>
      <c r="X149" s="130">
        <v>0</v>
      </c>
      <c r="Y149" s="129">
        <v>8.3333333333333329E-2</v>
      </c>
      <c r="Z149" s="87">
        <v>0</v>
      </c>
    </row>
    <row r="150" spans="1:26" x14ac:dyDescent="0.2">
      <c r="A150" s="6" t="s">
        <v>38</v>
      </c>
      <c r="B150" s="131"/>
      <c r="C150" s="132">
        <f>SUM(C146:C149)</f>
        <v>5</v>
      </c>
      <c r="D150" s="132">
        <f>SUM(D146:D149)</f>
        <v>3.67</v>
      </c>
      <c r="E150" s="132">
        <f>SUM(E146:E149)</f>
        <v>4.33</v>
      </c>
      <c r="F150" s="132">
        <f>SUM(F146:F149)</f>
        <v>4.33</v>
      </c>
      <c r="G150" s="132">
        <f>SUM(G147:G149)</f>
        <v>4</v>
      </c>
      <c r="H150" s="133">
        <f>SUM(H146:H149)</f>
        <v>4.33</v>
      </c>
      <c r="I150" s="134">
        <f>SUM(I146:I149)</f>
        <v>4</v>
      </c>
      <c r="J150" s="134">
        <f>SUM(J146:J149)</f>
        <v>4</v>
      </c>
      <c r="K150" s="134">
        <f>SUM(K146:K149)</f>
        <v>3.16</v>
      </c>
      <c r="L150" s="134">
        <v>3</v>
      </c>
      <c r="M150" s="134">
        <f>SUM(M146:M149)</f>
        <v>1.6600000000000001</v>
      </c>
      <c r="N150" s="134">
        <v>2.66</v>
      </c>
      <c r="O150" s="134">
        <f>SUM(O146:O149)</f>
        <v>2</v>
      </c>
      <c r="P150" s="134">
        <f>SUM(P146:P149)</f>
        <v>2.16</v>
      </c>
      <c r="Q150" s="134">
        <f t="shared" ref="Q150:U150" si="45">SUM(Q146:Q149)</f>
        <v>2.66</v>
      </c>
      <c r="R150" s="134">
        <f t="shared" si="45"/>
        <v>3</v>
      </c>
      <c r="S150" s="134">
        <f t="shared" si="45"/>
        <v>5.07</v>
      </c>
      <c r="T150" s="134">
        <f t="shared" si="45"/>
        <v>2.7300000000000004</v>
      </c>
      <c r="U150" s="134">
        <f t="shared" si="45"/>
        <v>3.0700000000000003</v>
      </c>
      <c r="V150" s="134">
        <v>3.583333333333333</v>
      </c>
      <c r="W150" s="134">
        <v>3.083333333333333</v>
      </c>
      <c r="X150" s="135">
        <v>2.333333333333333</v>
      </c>
      <c r="Y150" s="134">
        <v>2.4166666666666665</v>
      </c>
      <c r="Z150" s="132">
        <v>2.333333333333333</v>
      </c>
    </row>
    <row r="151" spans="1:26" x14ac:dyDescent="0.2">
      <c r="A151" s="24"/>
      <c r="B151" s="124"/>
      <c r="C151" s="125"/>
      <c r="D151" s="125"/>
      <c r="E151" s="125"/>
      <c r="F151" s="125"/>
      <c r="G151" s="125"/>
      <c r="H151" s="126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8"/>
      <c r="Y151" s="127"/>
      <c r="Z151" s="125"/>
    </row>
    <row r="152" spans="1:26" x14ac:dyDescent="0.2">
      <c r="A152" s="24" t="s">
        <v>78</v>
      </c>
      <c r="B152" s="124" t="s">
        <v>3</v>
      </c>
      <c r="C152" s="125">
        <v>1</v>
      </c>
      <c r="D152" s="125">
        <v>1</v>
      </c>
      <c r="E152" s="125">
        <v>1</v>
      </c>
      <c r="F152" s="125">
        <v>1</v>
      </c>
      <c r="G152" s="125">
        <v>1</v>
      </c>
      <c r="H152" s="126">
        <v>1</v>
      </c>
      <c r="I152" s="127">
        <v>1</v>
      </c>
      <c r="J152" s="127">
        <v>1</v>
      </c>
      <c r="K152" s="127">
        <v>1</v>
      </c>
      <c r="L152" s="127">
        <v>1</v>
      </c>
      <c r="M152" s="127">
        <v>1</v>
      </c>
      <c r="N152" s="127">
        <v>1</v>
      </c>
      <c r="O152" s="127">
        <v>1</v>
      </c>
      <c r="P152" s="127">
        <v>1</v>
      </c>
      <c r="Q152" s="127">
        <v>1.33</v>
      </c>
      <c r="R152" s="127">
        <v>1</v>
      </c>
      <c r="S152" s="127">
        <v>0</v>
      </c>
      <c r="T152" s="127">
        <v>1</v>
      </c>
      <c r="U152" s="127">
        <v>0</v>
      </c>
      <c r="V152" s="127"/>
      <c r="W152" s="127"/>
      <c r="X152" s="128"/>
      <c r="Y152" s="127"/>
      <c r="Z152" s="125"/>
    </row>
    <row r="153" spans="1:26" x14ac:dyDescent="0.2">
      <c r="A153" s="4"/>
      <c r="B153" s="42" t="s">
        <v>4</v>
      </c>
      <c r="C153" s="87">
        <v>1</v>
      </c>
      <c r="D153" s="87">
        <v>1</v>
      </c>
      <c r="E153" s="87">
        <v>0</v>
      </c>
      <c r="F153" s="87">
        <v>0</v>
      </c>
      <c r="G153" s="87">
        <v>0</v>
      </c>
      <c r="H153" s="88">
        <v>0</v>
      </c>
      <c r="I153" s="129">
        <v>0</v>
      </c>
      <c r="J153" s="129">
        <v>0</v>
      </c>
      <c r="K153" s="129">
        <v>0</v>
      </c>
      <c r="L153" s="129">
        <v>0</v>
      </c>
      <c r="M153" s="129">
        <v>0</v>
      </c>
      <c r="N153" s="129">
        <v>0</v>
      </c>
      <c r="O153" s="129">
        <v>0</v>
      </c>
      <c r="P153" s="129">
        <v>0</v>
      </c>
      <c r="Q153" s="129">
        <v>0</v>
      </c>
      <c r="R153" s="129">
        <v>0</v>
      </c>
      <c r="S153" s="129">
        <v>0</v>
      </c>
      <c r="T153" s="129">
        <v>0</v>
      </c>
      <c r="U153" s="129">
        <v>1</v>
      </c>
      <c r="V153" s="129"/>
      <c r="W153" s="129"/>
      <c r="X153" s="130"/>
      <c r="Y153" s="129"/>
      <c r="Z153" s="87"/>
    </row>
    <row r="154" spans="1:26" x14ac:dyDescent="0.2">
      <c r="A154" s="4"/>
      <c r="B154" s="42" t="s">
        <v>5</v>
      </c>
      <c r="C154" s="87">
        <v>0</v>
      </c>
      <c r="D154" s="87">
        <v>0</v>
      </c>
      <c r="E154" s="87">
        <v>0</v>
      </c>
      <c r="F154" s="87">
        <v>0</v>
      </c>
      <c r="G154" s="87">
        <v>0</v>
      </c>
      <c r="H154" s="88">
        <v>0</v>
      </c>
      <c r="I154" s="129">
        <v>0</v>
      </c>
      <c r="J154" s="129">
        <v>0</v>
      </c>
      <c r="K154" s="129">
        <v>0</v>
      </c>
      <c r="L154" s="129">
        <v>0</v>
      </c>
      <c r="M154" s="129">
        <v>0</v>
      </c>
      <c r="N154" s="129">
        <v>0</v>
      </c>
      <c r="O154" s="129">
        <v>0</v>
      </c>
      <c r="P154" s="129">
        <v>0</v>
      </c>
      <c r="Q154" s="129">
        <v>0</v>
      </c>
      <c r="R154" s="129">
        <v>0</v>
      </c>
      <c r="S154" s="129">
        <v>0</v>
      </c>
      <c r="T154" s="129">
        <v>0</v>
      </c>
      <c r="U154" s="129">
        <v>0.66</v>
      </c>
      <c r="V154" s="129"/>
      <c r="W154" s="129"/>
      <c r="X154" s="130"/>
      <c r="Y154" s="129"/>
      <c r="Z154" s="87"/>
    </row>
    <row r="155" spans="1:26" x14ac:dyDescent="0.2">
      <c r="A155" s="4"/>
      <c r="B155" s="42" t="s">
        <v>6</v>
      </c>
      <c r="C155" s="87">
        <v>0</v>
      </c>
      <c r="D155" s="87">
        <v>0</v>
      </c>
      <c r="E155" s="87">
        <v>1</v>
      </c>
      <c r="F155" s="87">
        <v>1</v>
      </c>
      <c r="G155" s="87">
        <v>0</v>
      </c>
      <c r="H155" s="88">
        <v>0</v>
      </c>
      <c r="I155" s="129">
        <v>0</v>
      </c>
      <c r="J155" s="129">
        <v>0</v>
      </c>
      <c r="K155" s="129">
        <v>0</v>
      </c>
      <c r="L155" s="129">
        <v>0</v>
      </c>
      <c r="M155" s="129">
        <v>0</v>
      </c>
      <c r="N155" s="129">
        <v>0</v>
      </c>
      <c r="O155" s="129">
        <v>0</v>
      </c>
      <c r="P155" s="129">
        <v>0</v>
      </c>
      <c r="Q155" s="129">
        <v>0</v>
      </c>
      <c r="R155" s="129">
        <v>0</v>
      </c>
      <c r="S155" s="129">
        <v>1</v>
      </c>
      <c r="T155" s="129">
        <v>0.66</v>
      </c>
      <c r="U155" s="129">
        <v>0</v>
      </c>
      <c r="V155" s="129"/>
      <c r="W155" s="129"/>
      <c r="X155" s="130"/>
      <c r="Y155" s="129"/>
      <c r="Z155" s="87"/>
    </row>
    <row r="156" spans="1:26" x14ac:dyDescent="0.2">
      <c r="A156" s="6" t="s">
        <v>79</v>
      </c>
      <c r="B156" s="131"/>
      <c r="C156" s="132">
        <f>SUM(C152:C155)</f>
        <v>2</v>
      </c>
      <c r="D156" s="132">
        <f>SUM(D152:D155)</f>
        <v>2</v>
      </c>
      <c r="E156" s="132">
        <f>SUM(E152:E155)</f>
        <v>2</v>
      </c>
      <c r="F156" s="132">
        <f t="shared" ref="F156:K156" si="46">SUM(F152:F155)</f>
        <v>2</v>
      </c>
      <c r="G156" s="132">
        <f t="shared" si="46"/>
        <v>1</v>
      </c>
      <c r="H156" s="133">
        <f t="shared" si="46"/>
        <v>1</v>
      </c>
      <c r="I156" s="134">
        <f t="shared" si="46"/>
        <v>1</v>
      </c>
      <c r="J156" s="134">
        <f t="shared" si="46"/>
        <v>1</v>
      </c>
      <c r="K156" s="134">
        <f t="shared" si="46"/>
        <v>1</v>
      </c>
      <c r="L156" s="134">
        <v>1</v>
      </c>
      <c r="M156" s="134">
        <f>SUM(M152:M155)</f>
        <v>1</v>
      </c>
      <c r="N156" s="134">
        <v>1</v>
      </c>
      <c r="O156" s="134">
        <f>SUM(O152:O155)</f>
        <v>1</v>
      </c>
      <c r="P156" s="134">
        <f>SUM(P152:P155)</f>
        <v>1</v>
      </c>
      <c r="Q156" s="134">
        <f t="shared" ref="Q156:U156" si="47">SUM(Q152:Q155)</f>
        <v>1.33</v>
      </c>
      <c r="R156" s="134">
        <f t="shared" si="47"/>
        <v>1</v>
      </c>
      <c r="S156" s="134">
        <f t="shared" si="47"/>
        <v>1</v>
      </c>
      <c r="T156" s="134">
        <f t="shared" si="47"/>
        <v>1.6600000000000001</v>
      </c>
      <c r="U156" s="134">
        <f t="shared" si="47"/>
        <v>1.6600000000000001</v>
      </c>
      <c r="V156" s="134"/>
      <c r="W156" s="134"/>
      <c r="X156" s="135"/>
      <c r="Y156" s="134"/>
      <c r="Z156" s="132"/>
    </row>
    <row r="157" spans="1:26" x14ac:dyDescent="0.2">
      <c r="A157" s="24"/>
      <c r="B157" s="124"/>
      <c r="C157" s="125"/>
      <c r="D157" s="125"/>
      <c r="E157" s="125"/>
      <c r="F157" s="125"/>
      <c r="G157" s="125"/>
      <c r="H157" s="126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8"/>
      <c r="Y157" s="127"/>
      <c r="Z157" s="125"/>
    </row>
    <row r="158" spans="1:26" x14ac:dyDescent="0.2">
      <c r="A158" s="1" t="s">
        <v>39</v>
      </c>
      <c r="B158" s="124" t="s">
        <v>4</v>
      </c>
      <c r="C158" s="125">
        <v>0</v>
      </c>
      <c r="D158" s="125">
        <v>0</v>
      </c>
      <c r="E158" s="125">
        <v>0</v>
      </c>
      <c r="F158" s="125">
        <v>0.33</v>
      </c>
      <c r="G158" s="125">
        <v>0</v>
      </c>
      <c r="H158" s="126">
        <v>0</v>
      </c>
      <c r="I158" s="127">
        <v>0</v>
      </c>
      <c r="J158" s="127">
        <v>0</v>
      </c>
      <c r="K158" s="127">
        <v>0</v>
      </c>
      <c r="L158" s="127">
        <v>1</v>
      </c>
      <c r="M158" s="127">
        <v>0</v>
      </c>
      <c r="N158" s="127">
        <v>0</v>
      </c>
      <c r="O158" s="127">
        <v>0</v>
      </c>
      <c r="P158" s="127">
        <v>0</v>
      </c>
      <c r="Q158" s="127">
        <v>0</v>
      </c>
      <c r="R158" s="127">
        <v>0</v>
      </c>
      <c r="S158" s="127">
        <v>0</v>
      </c>
      <c r="T158" s="127">
        <v>0</v>
      </c>
      <c r="U158" s="127">
        <v>0</v>
      </c>
      <c r="V158" s="127">
        <v>2.333333333333333</v>
      </c>
      <c r="W158" s="127">
        <v>2</v>
      </c>
      <c r="X158" s="128">
        <v>1</v>
      </c>
      <c r="Y158" s="127">
        <v>0</v>
      </c>
      <c r="Z158" s="125">
        <v>0</v>
      </c>
    </row>
    <row r="159" spans="1:26" x14ac:dyDescent="0.2">
      <c r="A159" s="23"/>
      <c r="B159" s="42" t="s">
        <v>5</v>
      </c>
      <c r="C159" s="87">
        <v>0</v>
      </c>
      <c r="D159" s="87">
        <v>0</v>
      </c>
      <c r="E159" s="87">
        <v>0</v>
      </c>
      <c r="F159" s="87">
        <v>0.33</v>
      </c>
      <c r="G159" s="87">
        <v>0</v>
      </c>
      <c r="H159" s="88">
        <v>0</v>
      </c>
      <c r="I159" s="129">
        <v>0</v>
      </c>
      <c r="J159" s="129">
        <v>0.25</v>
      </c>
      <c r="K159" s="129">
        <v>0</v>
      </c>
      <c r="L159" s="129">
        <v>0</v>
      </c>
      <c r="M159" s="129">
        <v>0.08</v>
      </c>
      <c r="N159" s="129">
        <v>0</v>
      </c>
      <c r="O159" s="129">
        <v>0</v>
      </c>
      <c r="P159" s="129">
        <v>0</v>
      </c>
      <c r="Q159" s="129">
        <v>0</v>
      </c>
      <c r="R159" s="129">
        <v>0</v>
      </c>
      <c r="S159" s="129">
        <v>0</v>
      </c>
      <c r="T159" s="129">
        <v>0</v>
      </c>
      <c r="U159" s="129">
        <v>0</v>
      </c>
      <c r="V159" s="129">
        <v>0</v>
      </c>
      <c r="W159" s="129">
        <v>0</v>
      </c>
      <c r="X159" s="130">
        <v>0</v>
      </c>
      <c r="Y159" s="129">
        <v>0</v>
      </c>
      <c r="Z159" s="87">
        <v>0</v>
      </c>
    </row>
    <row r="160" spans="1:26" x14ac:dyDescent="0.2">
      <c r="A160" s="4"/>
      <c r="B160" s="42" t="s">
        <v>6</v>
      </c>
      <c r="C160" s="87">
        <v>7</v>
      </c>
      <c r="D160" s="87">
        <v>0.25</v>
      </c>
      <c r="E160" s="87">
        <v>0.5</v>
      </c>
      <c r="F160" s="87">
        <v>2.66</v>
      </c>
      <c r="G160" s="87">
        <v>1.33</v>
      </c>
      <c r="H160" s="88">
        <v>1.75</v>
      </c>
      <c r="I160" s="129">
        <v>3.66</v>
      </c>
      <c r="J160" s="129">
        <v>3.33</v>
      </c>
      <c r="K160" s="129">
        <v>4.16</v>
      </c>
      <c r="L160" s="129">
        <v>2.83</v>
      </c>
      <c r="M160" s="129">
        <v>2.58</v>
      </c>
      <c r="N160" s="129">
        <v>1.91</v>
      </c>
      <c r="O160" s="129">
        <v>1.5</v>
      </c>
      <c r="P160" s="129">
        <v>1.66</v>
      </c>
      <c r="Q160" s="129">
        <v>2.66</v>
      </c>
      <c r="R160" s="129">
        <v>3.58</v>
      </c>
      <c r="S160" s="129">
        <v>1.5</v>
      </c>
      <c r="T160" s="129">
        <v>0.83</v>
      </c>
      <c r="U160" s="129">
        <v>0.33</v>
      </c>
      <c r="V160" s="129">
        <v>2</v>
      </c>
      <c r="W160" s="129">
        <v>1.3333333333333333</v>
      </c>
      <c r="X160" s="130">
        <v>1.1666666666666665</v>
      </c>
      <c r="Y160" s="129">
        <v>1.6666666666666665</v>
      </c>
      <c r="Z160" s="87">
        <v>1.6666666666666665</v>
      </c>
    </row>
    <row r="161" spans="1:26" x14ac:dyDescent="0.2">
      <c r="A161" s="6" t="s">
        <v>40</v>
      </c>
      <c r="B161" s="131"/>
      <c r="C161" s="132">
        <f>SUM(C158:C160)</f>
        <v>7</v>
      </c>
      <c r="D161" s="132">
        <f>SUM(D158:D160)</f>
        <v>0.25</v>
      </c>
      <c r="E161" s="132">
        <f>SUM(E158:E160)</f>
        <v>0.5</v>
      </c>
      <c r="F161" s="132">
        <f t="shared" ref="F161:K161" si="48">SUM(F158:F160)</f>
        <v>3.3200000000000003</v>
      </c>
      <c r="G161" s="132">
        <f t="shared" si="48"/>
        <v>1.33</v>
      </c>
      <c r="H161" s="133">
        <f t="shared" si="48"/>
        <v>1.75</v>
      </c>
      <c r="I161" s="134">
        <f t="shared" si="48"/>
        <v>3.66</v>
      </c>
      <c r="J161" s="134">
        <f t="shared" si="48"/>
        <v>3.58</v>
      </c>
      <c r="K161" s="134">
        <f t="shared" si="48"/>
        <v>4.16</v>
      </c>
      <c r="L161" s="134">
        <v>3.83</v>
      </c>
      <c r="M161" s="134">
        <f>SUM(M158:M160)</f>
        <v>2.66</v>
      </c>
      <c r="N161" s="134">
        <v>1.91</v>
      </c>
      <c r="O161" s="134">
        <f t="shared" ref="O161:U161" si="49">SUM(O158:O160)</f>
        <v>1.5</v>
      </c>
      <c r="P161" s="134">
        <f t="shared" si="49"/>
        <v>1.66</v>
      </c>
      <c r="Q161" s="134">
        <f t="shared" si="49"/>
        <v>2.66</v>
      </c>
      <c r="R161" s="134">
        <f t="shared" si="49"/>
        <v>3.58</v>
      </c>
      <c r="S161" s="134">
        <f t="shared" si="49"/>
        <v>1.5</v>
      </c>
      <c r="T161" s="134">
        <f t="shared" si="49"/>
        <v>0.83</v>
      </c>
      <c r="U161" s="134">
        <f t="shared" si="49"/>
        <v>0.33</v>
      </c>
      <c r="V161" s="134">
        <v>4.333333333333333</v>
      </c>
      <c r="W161" s="134">
        <v>3.333333333333333</v>
      </c>
      <c r="X161" s="135">
        <v>2.1666666666666665</v>
      </c>
      <c r="Y161" s="134">
        <v>1.6666666666666665</v>
      </c>
      <c r="Z161" s="132">
        <v>1.6666666666666665</v>
      </c>
    </row>
    <row r="162" spans="1:26" ht="57" thickBot="1" x14ac:dyDescent="0.25">
      <c r="A162" s="24"/>
      <c r="B162" s="124"/>
      <c r="C162" s="118" t="s">
        <v>173</v>
      </c>
      <c r="D162" s="118" t="s">
        <v>168</v>
      </c>
      <c r="E162" s="118" t="s">
        <v>169</v>
      </c>
      <c r="F162" s="118" t="s">
        <v>166</v>
      </c>
      <c r="G162" s="89" t="s">
        <v>163</v>
      </c>
      <c r="H162" s="89" t="s">
        <v>155</v>
      </c>
      <c r="I162" s="77" t="s">
        <v>143</v>
      </c>
      <c r="J162" s="77" t="s">
        <v>143</v>
      </c>
      <c r="K162" s="77" t="s">
        <v>136</v>
      </c>
      <c r="L162" s="77" t="s">
        <v>136</v>
      </c>
      <c r="M162" s="77" t="s">
        <v>136</v>
      </c>
      <c r="N162" s="77" t="s">
        <v>131</v>
      </c>
      <c r="O162" s="77" t="s">
        <v>116</v>
      </c>
      <c r="P162" s="127"/>
      <c r="Q162" s="127"/>
      <c r="R162" s="127"/>
      <c r="S162" s="127"/>
      <c r="T162" s="127"/>
      <c r="U162" s="127"/>
      <c r="V162" s="127"/>
      <c r="W162" s="127"/>
      <c r="X162" s="128"/>
      <c r="Y162" s="127"/>
      <c r="Z162" s="125"/>
    </row>
    <row r="163" spans="1:26" ht="13.5" thickBot="1" x14ac:dyDescent="0.25">
      <c r="A163" s="7" t="s">
        <v>41</v>
      </c>
      <c r="B163" s="151"/>
      <c r="C163" s="151">
        <f t="shared" ref="C163" si="50">C6+C12+C18+C24+C30+C36+C42+C48+C54+C60+C66+C72+C78+C84+C96+C102+C108+C114+C90+C120+C126+C132+C138+C144+C150+C156+C161</f>
        <v>135</v>
      </c>
      <c r="D163" s="151">
        <f t="shared" ref="D163:E163" si="51">D6+D12+D18+D24+D30+D36+D42+D48+D54+D60+D66+D72+D78+D84+D96+D102+D108+D114+D90+D120+D126+D132+D138+D144+D150+D156+D161</f>
        <v>116.10000000000001</v>
      </c>
      <c r="E163" s="151">
        <f t="shared" si="51"/>
        <v>126.69000000000001</v>
      </c>
      <c r="F163" s="151">
        <f>F6+F12+F18+F24+F30+F36+F42+F48+F54+F60+F66+F72+F78+F84+F96+F102+F108+F114+F90+F120+F126+F132+F138+F144+F150+F156+F161</f>
        <v>135.41999999999996</v>
      </c>
      <c r="G163" s="151">
        <f>G6+G12+G18+G24+G30+G36+G42+G48+G54+G66+G72+G78+G84+G96+G102+G108+G114+G90+G120+G126+G132+G138+G144+G150+G156+G161</f>
        <v>128.1</v>
      </c>
      <c r="H163" s="151">
        <f t="shared" ref="H163:J163" si="52">H6+H12+H18+H24+H30+H36+H42+H48+H54+H66+H72+H78+H84+H96+H102+H108+H114+H90+H120+H126+H132+H138+H144+H150+H156+H161</f>
        <v>131.04</v>
      </c>
      <c r="I163" s="151">
        <f t="shared" si="52"/>
        <v>136.12999999999997</v>
      </c>
      <c r="J163" s="151">
        <f t="shared" si="52"/>
        <v>127.35999999999999</v>
      </c>
      <c r="K163" s="151">
        <f t="shared" ref="K163:L163" si="53">K6+K12+K18+K24+K30+K36+K42+K48+K54+K66+K72+K78+K84+K96+K102+K108+K114+K90+K120+K126+K132+K138+K144+K150+K156+K161</f>
        <v>123.43999999999998</v>
      </c>
      <c r="L163" s="151">
        <f t="shared" si="53"/>
        <v>114.82</v>
      </c>
      <c r="M163" s="151">
        <f>M6+M12+M18+M24+M30+M36+M42+M48+M54+M66+M72+M78+M84+M96+M102+M108+M114+M90+M120+M126+M132+M138+M144+M150+M156+M161</f>
        <v>108.65999999999998</v>
      </c>
      <c r="N163" s="151">
        <f>N6+N12+N18+N24+N30+N36+N42+N48+N54+N66+N72+N78+N84+N96+N102+N108+N114+N90+N120+N126+N132+N138+N144+N150+N156+N161</f>
        <v>117.12999999999998</v>
      </c>
      <c r="O163" s="151">
        <f>O6+O12+O18+O24+O30+O36+O42+O48+O54+O66+O72+O78+O84+O96+O102+O108+O114+O90+O120+O126+O132+O138+O144+O150+O156+O161</f>
        <v>124.70999999999998</v>
      </c>
      <c r="P163" s="151">
        <f t="shared" ref="P163:U163" si="54">P6+P18+P24+P30+P36+P42+P48+P54+P66+P72+P78+P84+P96+P108+P114+P90+P120+P126+P132+P138+P144+P150++P156+P161</f>
        <v>113.19999999999999</v>
      </c>
      <c r="Q163" s="151">
        <f t="shared" si="54"/>
        <v>125.89999999999996</v>
      </c>
      <c r="R163" s="151">
        <f t="shared" si="54"/>
        <v>123.84999999999998</v>
      </c>
      <c r="S163" s="151">
        <f t="shared" si="54"/>
        <v>151.42999999999998</v>
      </c>
      <c r="T163" s="151">
        <f t="shared" si="54"/>
        <v>139.70999999999998</v>
      </c>
      <c r="U163" s="151">
        <f t="shared" si="54"/>
        <v>143.05000000000001</v>
      </c>
      <c r="V163" s="151">
        <v>152.55555555555551</v>
      </c>
      <c r="W163" s="151">
        <v>137.45833333333331</v>
      </c>
      <c r="X163" s="152">
        <v>126.33333333333337</v>
      </c>
      <c r="Y163" s="151">
        <v>120.0555555555556</v>
      </c>
      <c r="Z163" s="153">
        <v>117.33333333333333</v>
      </c>
    </row>
  </sheetData>
  <pageMargins left="0.75" right="0.75" top="0.74" bottom="0.46" header="0.5" footer="0.25"/>
  <pageSetup orientation="landscape" r:id="rId1"/>
  <headerFooter>
    <oddHeader>&amp;CFTE FACULTY BY DEPT &amp; APPOINTMENT TYPE</oddHeader>
  </headerFooter>
  <ignoredErrors>
    <ignoredError sqref="T6 T84 S6 R6 Q6 P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4"/>
  <sheetViews>
    <sheetView workbookViewId="0">
      <pane ySplit="1" topLeftCell="A2" activePane="bottomLeft" state="frozen"/>
      <selection pane="bottomLeft" activeCell="C57" sqref="C57"/>
    </sheetView>
  </sheetViews>
  <sheetFormatPr defaultRowHeight="12.75" x14ac:dyDescent="0.2"/>
  <cols>
    <col min="1" max="1" width="21.28515625" customWidth="1"/>
    <col min="2" max="2" width="19.42578125" customWidth="1"/>
    <col min="3" max="5" width="11.28515625" style="8" bestFit="1" customWidth="1"/>
    <col min="6" max="6" width="11.28515625" bestFit="1" customWidth="1"/>
    <col min="7" max="26" width="11.28515625" style="8" bestFit="1" customWidth="1"/>
  </cols>
  <sheetData>
    <row r="1" spans="1:26" s="53" customFormat="1" ht="30" x14ac:dyDescent="0.2">
      <c r="A1" s="65" t="s">
        <v>42</v>
      </c>
      <c r="B1" s="54" t="s">
        <v>43</v>
      </c>
      <c r="C1" s="90" t="s">
        <v>170</v>
      </c>
      <c r="D1" s="90" t="s">
        <v>157</v>
      </c>
      <c r="E1" s="90" t="s">
        <v>158</v>
      </c>
      <c r="F1" s="90" t="s">
        <v>159</v>
      </c>
      <c r="G1" s="90" t="s">
        <v>160</v>
      </c>
      <c r="H1" s="90" t="s">
        <v>161</v>
      </c>
      <c r="I1" s="66" t="s">
        <v>148</v>
      </c>
      <c r="J1" s="66" t="s">
        <v>142</v>
      </c>
      <c r="K1" s="66" t="s">
        <v>139</v>
      </c>
      <c r="L1" s="66" t="s">
        <v>138</v>
      </c>
      <c r="M1" s="66" t="s">
        <v>132</v>
      </c>
      <c r="N1" s="66" t="s">
        <v>117</v>
      </c>
      <c r="O1" s="66" t="s">
        <v>105</v>
      </c>
      <c r="P1" s="66" t="s">
        <v>93</v>
      </c>
      <c r="Q1" s="66" t="s">
        <v>94</v>
      </c>
      <c r="R1" s="66" t="s">
        <v>95</v>
      </c>
      <c r="S1" s="66" t="s">
        <v>96</v>
      </c>
      <c r="T1" s="66" t="s">
        <v>97</v>
      </c>
      <c r="U1" s="66" t="s">
        <v>98</v>
      </c>
      <c r="V1" s="66" t="s">
        <v>99</v>
      </c>
      <c r="W1" s="67" t="s">
        <v>100</v>
      </c>
      <c r="X1" s="67" t="s">
        <v>101</v>
      </c>
      <c r="Y1" s="67" t="s">
        <v>103</v>
      </c>
      <c r="Z1" s="67" t="s">
        <v>104</v>
      </c>
    </row>
    <row r="2" spans="1:26" s="38" customFormat="1" x14ac:dyDescent="0.2">
      <c r="A2" s="34"/>
      <c r="B2" s="35" t="s">
        <v>44</v>
      </c>
      <c r="C2" s="35"/>
      <c r="D2" s="35"/>
      <c r="E2" s="35"/>
      <c r="F2" s="35"/>
      <c r="G2" s="35"/>
      <c r="H2" s="35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41"/>
      <c r="W2" s="37"/>
      <c r="X2" s="37"/>
      <c r="Y2" s="37"/>
      <c r="Z2" s="37"/>
    </row>
    <row r="3" spans="1:26" x14ac:dyDescent="0.2">
      <c r="A3" s="5" t="s">
        <v>45</v>
      </c>
      <c r="B3" s="5" t="s">
        <v>46</v>
      </c>
      <c r="C3" s="99">
        <v>5</v>
      </c>
      <c r="D3" s="99">
        <v>0</v>
      </c>
      <c r="E3" s="99">
        <v>2</v>
      </c>
      <c r="F3" s="99">
        <v>2</v>
      </c>
      <c r="G3" s="99">
        <v>0</v>
      </c>
      <c r="H3" s="99">
        <v>0</v>
      </c>
      <c r="I3" s="9">
        <v>2</v>
      </c>
      <c r="J3" s="9">
        <v>0</v>
      </c>
      <c r="K3" s="9">
        <v>0</v>
      </c>
      <c r="L3" s="9">
        <v>0</v>
      </c>
      <c r="M3" s="9">
        <v>1</v>
      </c>
      <c r="N3" s="9">
        <v>0</v>
      </c>
      <c r="O3" s="9">
        <v>0</v>
      </c>
      <c r="P3" s="9">
        <v>1</v>
      </c>
      <c r="Q3" s="9">
        <v>1</v>
      </c>
      <c r="R3" s="9">
        <v>2</v>
      </c>
      <c r="S3" s="9"/>
      <c r="T3" s="9"/>
      <c r="U3" s="9"/>
      <c r="V3" s="9">
        <v>2</v>
      </c>
      <c r="W3" s="10">
        <v>2</v>
      </c>
      <c r="X3" s="10">
        <v>2</v>
      </c>
      <c r="Y3" s="10"/>
      <c r="Z3" s="10">
        <v>1</v>
      </c>
    </row>
    <row r="4" spans="1:26" x14ac:dyDescent="0.2">
      <c r="A4" s="11"/>
      <c r="B4" s="5" t="s">
        <v>47</v>
      </c>
      <c r="C4" s="99">
        <v>4</v>
      </c>
      <c r="D4" s="99">
        <v>6</v>
      </c>
      <c r="E4" s="99">
        <v>6</v>
      </c>
      <c r="F4" s="99">
        <v>6</v>
      </c>
      <c r="G4" s="99">
        <v>4</v>
      </c>
      <c r="H4" s="99">
        <v>4</v>
      </c>
      <c r="I4" s="9">
        <v>3</v>
      </c>
      <c r="J4" s="9">
        <v>4</v>
      </c>
      <c r="K4" s="9">
        <v>5</v>
      </c>
      <c r="L4" s="9">
        <v>3</v>
      </c>
      <c r="M4" s="9">
        <v>5</v>
      </c>
      <c r="N4" s="9">
        <v>5</v>
      </c>
      <c r="O4" s="9">
        <v>3</v>
      </c>
      <c r="P4" s="9">
        <v>3</v>
      </c>
      <c r="Q4" s="9">
        <v>5</v>
      </c>
      <c r="R4" s="9">
        <v>1</v>
      </c>
      <c r="S4" s="9"/>
      <c r="T4" s="9"/>
      <c r="U4" s="9"/>
      <c r="V4" s="9">
        <v>4</v>
      </c>
      <c r="W4" s="10">
        <v>3</v>
      </c>
      <c r="X4" s="10">
        <v>5</v>
      </c>
      <c r="Y4" s="10"/>
      <c r="Z4" s="10">
        <v>3</v>
      </c>
    </row>
    <row r="5" spans="1:26" x14ac:dyDescent="0.2">
      <c r="A5" s="11"/>
      <c r="B5" s="5" t="s">
        <v>48</v>
      </c>
      <c r="C5" s="99"/>
      <c r="D5" s="99">
        <v>1</v>
      </c>
      <c r="E5" s="99">
        <v>1</v>
      </c>
      <c r="F5" s="99">
        <v>1</v>
      </c>
      <c r="G5" s="99">
        <v>0</v>
      </c>
      <c r="H5" s="9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/>
      <c r="T5" s="9"/>
      <c r="U5" s="9"/>
      <c r="V5" s="9">
        <v>1</v>
      </c>
      <c r="W5" s="10">
        <v>1</v>
      </c>
      <c r="X5" s="10">
        <v>1</v>
      </c>
      <c r="Y5" s="10"/>
      <c r="Z5" s="10">
        <v>0</v>
      </c>
    </row>
    <row r="6" spans="1:26" x14ac:dyDescent="0.2">
      <c r="A6" s="11"/>
      <c r="B6" s="42" t="s">
        <v>109</v>
      </c>
      <c r="C6" s="101"/>
      <c r="D6" s="101">
        <v>2</v>
      </c>
      <c r="E6" s="101">
        <v>2</v>
      </c>
      <c r="F6" s="101">
        <v>2</v>
      </c>
      <c r="G6" s="101">
        <v>0</v>
      </c>
      <c r="H6" s="101">
        <v>3</v>
      </c>
      <c r="I6" s="9">
        <v>3</v>
      </c>
      <c r="J6" s="9">
        <v>2</v>
      </c>
      <c r="K6" s="9">
        <v>0</v>
      </c>
      <c r="L6" s="9">
        <v>0</v>
      </c>
      <c r="M6" s="9">
        <v>1</v>
      </c>
      <c r="N6" s="9">
        <v>2</v>
      </c>
      <c r="O6" s="9">
        <v>1</v>
      </c>
      <c r="P6" s="9">
        <v>1</v>
      </c>
      <c r="Q6" s="9">
        <v>1</v>
      </c>
      <c r="R6" s="9">
        <v>5</v>
      </c>
      <c r="S6" s="9"/>
      <c r="T6" s="9"/>
      <c r="U6" s="9"/>
      <c r="V6" s="9">
        <v>5</v>
      </c>
      <c r="W6" s="10">
        <v>2</v>
      </c>
      <c r="X6" s="10">
        <v>3</v>
      </c>
      <c r="Y6" s="10"/>
      <c r="Z6" s="10">
        <v>3</v>
      </c>
    </row>
    <row r="7" spans="1:26" x14ac:dyDescent="0.2">
      <c r="A7" s="11"/>
      <c r="B7" s="42" t="s">
        <v>164</v>
      </c>
      <c r="C7" s="101"/>
      <c r="D7" s="101">
        <v>0</v>
      </c>
      <c r="E7" s="101">
        <v>0</v>
      </c>
      <c r="F7" s="101">
        <v>0</v>
      </c>
      <c r="G7" s="101"/>
      <c r="H7" s="10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0"/>
      <c r="X7" s="10"/>
      <c r="Y7" s="10"/>
      <c r="Z7" s="10"/>
    </row>
    <row r="8" spans="1:26" x14ac:dyDescent="0.2">
      <c r="A8" s="11"/>
      <c r="B8" s="5" t="s">
        <v>49</v>
      </c>
      <c r="C8" s="99">
        <v>44</v>
      </c>
      <c r="D8" s="99">
        <v>45</v>
      </c>
      <c r="E8" s="99">
        <v>46</v>
      </c>
      <c r="F8" s="99">
        <v>51</v>
      </c>
      <c r="G8" s="99">
        <v>51</v>
      </c>
      <c r="H8" s="99">
        <v>52</v>
      </c>
      <c r="I8" s="9">
        <v>52</v>
      </c>
      <c r="J8" s="9">
        <v>54</v>
      </c>
      <c r="K8" s="9">
        <v>48</v>
      </c>
      <c r="L8" s="9">
        <v>50</v>
      </c>
      <c r="M8" s="9">
        <v>45</v>
      </c>
      <c r="N8" s="9">
        <v>52</v>
      </c>
      <c r="O8" s="9">
        <v>56</v>
      </c>
      <c r="P8" s="9">
        <v>52</v>
      </c>
      <c r="Q8" s="9">
        <v>56</v>
      </c>
      <c r="R8" s="9">
        <v>65</v>
      </c>
      <c r="S8" s="9"/>
      <c r="T8" s="9"/>
      <c r="U8" s="9"/>
      <c r="V8" s="9">
        <v>75</v>
      </c>
      <c r="W8" s="10">
        <v>76</v>
      </c>
      <c r="X8" s="10">
        <v>69</v>
      </c>
      <c r="Y8" s="10"/>
      <c r="Z8" s="10">
        <v>80</v>
      </c>
    </row>
    <row r="9" spans="1:26" s="84" customFormat="1" x14ac:dyDescent="0.2">
      <c r="A9" s="5"/>
      <c r="B9" s="16" t="s">
        <v>52</v>
      </c>
      <c r="C9" s="13"/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2</v>
      </c>
      <c r="Q9" s="13">
        <v>0</v>
      </c>
      <c r="R9" s="13">
        <v>1</v>
      </c>
      <c r="S9" s="13"/>
      <c r="T9" s="13"/>
      <c r="U9" s="13"/>
      <c r="V9" s="13">
        <v>0</v>
      </c>
      <c r="W9" s="13">
        <v>7</v>
      </c>
      <c r="X9" s="13">
        <v>0</v>
      </c>
      <c r="Y9" s="13"/>
      <c r="Z9" s="13"/>
    </row>
    <row r="10" spans="1:26" s="38" customFormat="1" x14ac:dyDescent="0.2">
      <c r="A10" s="62" t="s">
        <v>50</v>
      </c>
      <c r="B10" s="71"/>
      <c r="C10" s="106">
        <f>SUM(C3:C9)</f>
        <v>53</v>
      </c>
      <c r="D10" s="106">
        <f>SUM(D3:D9)</f>
        <v>54</v>
      </c>
      <c r="E10" s="106">
        <f>SUM(E3:E9)</f>
        <v>57</v>
      </c>
      <c r="F10" s="106">
        <f t="shared" ref="F10:R10" si="0">SUM(F3:F9)</f>
        <v>62</v>
      </c>
      <c r="G10" s="106">
        <f t="shared" si="0"/>
        <v>56</v>
      </c>
      <c r="H10" s="106">
        <f t="shared" si="0"/>
        <v>59</v>
      </c>
      <c r="I10" s="69">
        <f t="shared" si="0"/>
        <v>60</v>
      </c>
      <c r="J10" s="69">
        <f t="shared" si="0"/>
        <v>60</v>
      </c>
      <c r="K10" s="69">
        <f t="shared" si="0"/>
        <v>53</v>
      </c>
      <c r="L10" s="69">
        <f t="shared" si="0"/>
        <v>53</v>
      </c>
      <c r="M10" s="69">
        <f t="shared" si="0"/>
        <v>52</v>
      </c>
      <c r="N10" s="69">
        <f t="shared" si="0"/>
        <v>59</v>
      </c>
      <c r="O10" s="69">
        <f t="shared" si="0"/>
        <v>60</v>
      </c>
      <c r="P10" s="69">
        <f t="shared" si="0"/>
        <v>59</v>
      </c>
      <c r="Q10" s="69">
        <f t="shared" si="0"/>
        <v>63</v>
      </c>
      <c r="R10" s="69">
        <f t="shared" si="0"/>
        <v>74</v>
      </c>
      <c r="S10" s="69"/>
      <c r="T10" s="69"/>
      <c r="U10" s="69"/>
      <c r="V10" s="69">
        <v>87</v>
      </c>
      <c r="W10" s="70">
        <v>84</v>
      </c>
      <c r="X10" s="70">
        <v>80</v>
      </c>
      <c r="Y10" s="70"/>
      <c r="Z10" s="72">
        <v>87</v>
      </c>
    </row>
    <row r="11" spans="1:26" x14ac:dyDescent="0.2">
      <c r="A11" s="3" t="s">
        <v>51</v>
      </c>
      <c r="B11" s="5" t="s">
        <v>46</v>
      </c>
      <c r="C11" s="99">
        <v>0</v>
      </c>
      <c r="D11" s="99">
        <v>2</v>
      </c>
      <c r="E11" s="99">
        <v>1</v>
      </c>
      <c r="F11" s="99">
        <v>2</v>
      </c>
      <c r="G11" s="99">
        <v>3</v>
      </c>
      <c r="H11" s="99">
        <v>0</v>
      </c>
      <c r="I11" s="14">
        <v>1</v>
      </c>
      <c r="J11" s="14">
        <v>1</v>
      </c>
      <c r="K11" s="14">
        <v>1</v>
      </c>
      <c r="L11" s="14">
        <v>1</v>
      </c>
      <c r="M11" s="14">
        <v>1</v>
      </c>
      <c r="N11" s="14">
        <v>1</v>
      </c>
      <c r="O11" s="14">
        <v>1</v>
      </c>
      <c r="P11" s="14">
        <v>0</v>
      </c>
      <c r="Q11" s="14">
        <v>0</v>
      </c>
      <c r="R11" s="14">
        <v>0</v>
      </c>
      <c r="S11" s="14"/>
      <c r="T11" s="14"/>
      <c r="U11" s="14"/>
      <c r="V11" s="14">
        <v>1</v>
      </c>
      <c r="W11" s="15">
        <v>0</v>
      </c>
      <c r="X11" s="15">
        <v>1</v>
      </c>
      <c r="Y11" s="15"/>
      <c r="Z11" s="10"/>
    </row>
    <row r="12" spans="1:26" x14ac:dyDescent="0.2">
      <c r="A12" s="11"/>
      <c r="B12" s="5" t="s">
        <v>47</v>
      </c>
      <c r="C12" s="99">
        <v>1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/>
      <c r="T12" s="9"/>
      <c r="U12" s="9"/>
      <c r="V12" s="9">
        <v>0</v>
      </c>
      <c r="W12" s="10">
        <v>2</v>
      </c>
      <c r="X12" s="10">
        <v>0</v>
      </c>
      <c r="Y12" s="10"/>
      <c r="Z12" s="10"/>
    </row>
    <row r="13" spans="1:26" x14ac:dyDescent="0.2">
      <c r="A13" s="11"/>
      <c r="B13" s="5" t="s">
        <v>48</v>
      </c>
      <c r="C13" s="99">
        <v>0</v>
      </c>
      <c r="D13" s="99">
        <v>0</v>
      </c>
      <c r="E13" s="99">
        <v>1</v>
      </c>
      <c r="F13" s="99">
        <v>0</v>
      </c>
      <c r="G13" s="99">
        <v>0</v>
      </c>
      <c r="H13" s="99">
        <v>0</v>
      </c>
      <c r="I13" s="9">
        <v>0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/>
      <c r="T13" s="9"/>
      <c r="U13" s="9"/>
      <c r="V13" s="9">
        <v>0</v>
      </c>
      <c r="W13" s="10">
        <v>0</v>
      </c>
      <c r="X13" s="10">
        <v>0</v>
      </c>
      <c r="Y13" s="10"/>
      <c r="Z13" s="10"/>
    </row>
    <row r="14" spans="1:26" x14ac:dyDescent="0.2">
      <c r="A14" s="11"/>
      <c r="B14" s="42" t="s">
        <v>109</v>
      </c>
      <c r="C14" s="101">
        <v>1</v>
      </c>
      <c r="D14" s="101">
        <v>0</v>
      </c>
      <c r="E14" s="101">
        <v>0</v>
      </c>
      <c r="F14" s="101">
        <v>0</v>
      </c>
      <c r="G14" s="101">
        <v>3</v>
      </c>
      <c r="H14" s="101">
        <v>1</v>
      </c>
      <c r="I14" s="9">
        <v>0</v>
      </c>
      <c r="J14" s="9">
        <v>0</v>
      </c>
      <c r="K14" s="9">
        <v>1</v>
      </c>
      <c r="L14" s="9">
        <v>0</v>
      </c>
      <c r="M14" s="9">
        <v>1</v>
      </c>
      <c r="N14" s="9">
        <v>1</v>
      </c>
      <c r="O14" s="9">
        <v>2</v>
      </c>
      <c r="P14" s="9">
        <v>0</v>
      </c>
      <c r="Q14" s="9">
        <v>0</v>
      </c>
      <c r="R14" s="9">
        <v>0</v>
      </c>
      <c r="S14" s="9"/>
      <c r="T14" s="9"/>
      <c r="U14" s="9"/>
      <c r="V14" s="9"/>
      <c r="W14" s="10"/>
      <c r="X14" s="10"/>
      <c r="Y14" s="10"/>
      <c r="Z14" s="10"/>
    </row>
    <row r="15" spans="1:26" x14ac:dyDescent="0.2">
      <c r="A15" s="11"/>
      <c r="B15" s="5" t="s">
        <v>49</v>
      </c>
      <c r="C15" s="99">
        <v>9</v>
      </c>
      <c r="D15" s="99">
        <v>2</v>
      </c>
      <c r="E15" s="99">
        <v>15</v>
      </c>
      <c r="F15" s="99">
        <v>15</v>
      </c>
      <c r="G15" s="99">
        <v>18</v>
      </c>
      <c r="H15" s="99">
        <v>22</v>
      </c>
      <c r="I15" s="9">
        <v>26</v>
      </c>
      <c r="J15" s="9">
        <v>32</v>
      </c>
      <c r="K15" s="9">
        <v>27</v>
      </c>
      <c r="L15" s="9">
        <v>28</v>
      </c>
      <c r="M15" s="9">
        <v>24</v>
      </c>
      <c r="N15" s="9">
        <v>19</v>
      </c>
      <c r="O15" s="9">
        <v>26</v>
      </c>
      <c r="P15" s="9">
        <v>26</v>
      </c>
      <c r="Q15" s="9">
        <v>11</v>
      </c>
      <c r="R15" s="9">
        <v>27</v>
      </c>
      <c r="S15" s="9"/>
      <c r="T15" s="9"/>
      <c r="U15" s="9"/>
      <c r="V15" s="9">
        <v>15</v>
      </c>
      <c r="W15" s="10">
        <v>11</v>
      </c>
      <c r="X15" s="10">
        <v>17</v>
      </c>
      <c r="Y15" s="10"/>
      <c r="Z15" s="10"/>
    </row>
    <row r="16" spans="1:26" x14ac:dyDescent="0.2">
      <c r="A16" s="11"/>
      <c r="B16" s="42" t="s">
        <v>164</v>
      </c>
      <c r="C16" s="101">
        <v>0</v>
      </c>
      <c r="D16" s="101">
        <v>0</v>
      </c>
      <c r="E16" s="101">
        <v>0</v>
      </c>
      <c r="F16" s="101">
        <v>0</v>
      </c>
      <c r="G16" s="101"/>
      <c r="H16" s="101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10"/>
      <c r="X16" s="10"/>
      <c r="Y16" s="10"/>
      <c r="Z16" s="10"/>
    </row>
    <row r="17" spans="1:26" x14ac:dyDescent="0.2">
      <c r="A17" s="5"/>
      <c r="B17" s="16" t="s">
        <v>52</v>
      </c>
      <c r="C17" s="13">
        <v>0</v>
      </c>
      <c r="D17" s="13">
        <v>0</v>
      </c>
      <c r="E17" s="13">
        <v>4</v>
      </c>
      <c r="F17" s="13">
        <v>0</v>
      </c>
      <c r="G17" s="13">
        <v>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2</v>
      </c>
      <c r="Q17" s="13">
        <v>0</v>
      </c>
      <c r="R17" s="13">
        <v>1</v>
      </c>
      <c r="S17" s="13"/>
      <c r="T17" s="13"/>
      <c r="U17" s="13"/>
      <c r="V17" s="13">
        <v>0</v>
      </c>
      <c r="W17" s="13">
        <v>7</v>
      </c>
      <c r="X17" s="13">
        <v>0</v>
      </c>
      <c r="Y17" s="13"/>
      <c r="Z17" s="13"/>
    </row>
    <row r="18" spans="1:26" s="38" customFormat="1" x14ac:dyDescent="0.2">
      <c r="A18" s="62" t="s">
        <v>53</v>
      </c>
      <c r="B18" s="92"/>
      <c r="C18" s="107">
        <f>SUM(C11:C17)</f>
        <v>11</v>
      </c>
      <c r="D18" s="107">
        <f>SUM(D11:D17)</f>
        <v>4</v>
      </c>
      <c r="E18" s="107">
        <f>SUM(E11:E17)</f>
        <v>21</v>
      </c>
      <c r="F18" s="107">
        <f t="shared" ref="F18:K18" si="1">SUM(F11:F17)</f>
        <v>17</v>
      </c>
      <c r="G18" s="107">
        <f t="shared" si="1"/>
        <v>25</v>
      </c>
      <c r="H18" s="115">
        <f t="shared" si="1"/>
        <v>23</v>
      </c>
      <c r="I18" s="69">
        <f t="shared" si="1"/>
        <v>28</v>
      </c>
      <c r="J18" s="69">
        <f t="shared" si="1"/>
        <v>33</v>
      </c>
      <c r="K18" s="69">
        <f t="shared" si="1"/>
        <v>30</v>
      </c>
      <c r="L18" s="69">
        <f t="shared" ref="L18:Q18" si="2">SUM(L11:L17)</f>
        <v>29</v>
      </c>
      <c r="M18" s="69">
        <f t="shared" si="2"/>
        <v>26</v>
      </c>
      <c r="N18" s="69">
        <f t="shared" si="2"/>
        <v>21</v>
      </c>
      <c r="O18" s="69">
        <f t="shared" si="2"/>
        <v>29</v>
      </c>
      <c r="P18" s="69">
        <f t="shared" si="2"/>
        <v>29</v>
      </c>
      <c r="Q18" s="69">
        <f t="shared" si="2"/>
        <v>11</v>
      </c>
      <c r="R18" s="69">
        <f>SUM(R12:R17)</f>
        <v>28</v>
      </c>
      <c r="S18" s="69"/>
      <c r="T18" s="69"/>
      <c r="U18" s="69"/>
      <c r="V18" s="69">
        <v>16</v>
      </c>
      <c r="W18" s="70">
        <v>20</v>
      </c>
      <c r="X18" s="70">
        <v>18</v>
      </c>
      <c r="Y18" s="70"/>
      <c r="Z18" s="70"/>
    </row>
    <row r="19" spans="1:26" x14ac:dyDescent="0.2">
      <c r="A19" s="19"/>
      <c r="B19" s="43"/>
      <c r="C19" s="45"/>
      <c r="D19" s="45"/>
      <c r="E19" s="45"/>
      <c r="F19" s="43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4"/>
    </row>
    <row r="20" spans="1:26" s="38" customFormat="1" x14ac:dyDescent="0.2">
      <c r="A20" s="39"/>
      <c r="B20" s="40" t="s">
        <v>54</v>
      </c>
      <c r="C20" s="40"/>
      <c r="D20" s="40"/>
      <c r="E20" s="40"/>
      <c r="F20" s="40"/>
      <c r="G20" s="40"/>
      <c r="H20" s="40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41"/>
      <c r="W20" s="37"/>
      <c r="X20" s="37"/>
      <c r="Y20" s="37"/>
      <c r="Z20" s="37"/>
    </row>
    <row r="21" spans="1:26" x14ac:dyDescent="0.2">
      <c r="A21" s="5" t="s">
        <v>45</v>
      </c>
      <c r="B21" s="5" t="s">
        <v>46</v>
      </c>
      <c r="C21" s="99">
        <v>3</v>
      </c>
      <c r="D21" s="99">
        <v>4</v>
      </c>
      <c r="E21" s="99">
        <v>4</v>
      </c>
      <c r="F21" s="99">
        <v>5</v>
      </c>
      <c r="G21" s="99">
        <v>2</v>
      </c>
      <c r="H21" s="99">
        <v>0</v>
      </c>
      <c r="I21" s="9">
        <v>4</v>
      </c>
      <c r="J21" s="9">
        <v>2</v>
      </c>
      <c r="K21" s="9">
        <v>2</v>
      </c>
      <c r="L21" s="9">
        <v>2</v>
      </c>
      <c r="M21" s="9">
        <v>2</v>
      </c>
      <c r="N21" s="9">
        <v>3</v>
      </c>
      <c r="O21" s="9">
        <v>3</v>
      </c>
      <c r="P21" s="9">
        <v>5</v>
      </c>
      <c r="Q21" s="9">
        <v>6</v>
      </c>
      <c r="R21" s="9">
        <v>3</v>
      </c>
      <c r="S21" s="9"/>
      <c r="T21" s="9"/>
      <c r="U21" s="9"/>
      <c r="V21" s="9">
        <v>2</v>
      </c>
      <c r="W21" s="10">
        <v>2</v>
      </c>
      <c r="X21" s="10">
        <v>2</v>
      </c>
      <c r="Y21" s="10"/>
      <c r="Z21" s="10">
        <v>2</v>
      </c>
    </row>
    <row r="22" spans="1:26" x14ac:dyDescent="0.2">
      <c r="A22" s="11"/>
      <c r="B22" s="5" t="s">
        <v>47</v>
      </c>
      <c r="C22" s="99">
        <v>1</v>
      </c>
      <c r="D22" s="99">
        <v>1</v>
      </c>
      <c r="E22" s="99">
        <v>0</v>
      </c>
      <c r="F22" s="99">
        <v>0</v>
      </c>
      <c r="G22" s="99">
        <v>0</v>
      </c>
      <c r="H22" s="99">
        <v>2</v>
      </c>
      <c r="I22" s="9">
        <v>0</v>
      </c>
      <c r="J22" s="9">
        <v>1</v>
      </c>
      <c r="K22" s="9">
        <v>1</v>
      </c>
      <c r="L22" s="9">
        <v>0</v>
      </c>
      <c r="M22" s="9">
        <v>1</v>
      </c>
      <c r="N22" s="9">
        <v>1</v>
      </c>
      <c r="O22" s="9">
        <v>1</v>
      </c>
      <c r="P22" s="9">
        <v>1</v>
      </c>
      <c r="Q22" s="9">
        <v>0</v>
      </c>
      <c r="R22" s="9">
        <v>0</v>
      </c>
      <c r="S22" s="9"/>
      <c r="T22" s="9"/>
      <c r="U22" s="9"/>
      <c r="V22" s="9">
        <v>0</v>
      </c>
      <c r="W22" s="10">
        <v>1</v>
      </c>
      <c r="X22" s="10">
        <v>1</v>
      </c>
      <c r="Y22" s="10"/>
      <c r="Z22" s="10">
        <v>0</v>
      </c>
    </row>
    <row r="23" spans="1:26" x14ac:dyDescent="0.2">
      <c r="A23" s="11"/>
      <c r="B23" s="5" t="s">
        <v>48</v>
      </c>
      <c r="C23" s="99">
        <v>4</v>
      </c>
      <c r="D23" s="99">
        <v>4</v>
      </c>
      <c r="E23" s="99">
        <v>4</v>
      </c>
      <c r="F23" s="99">
        <v>6</v>
      </c>
      <c r="G23" s="99">
        <v>4</v>
      </c>
      <c r="H23" s="99">
        <v>4</v>
      </c>
      <c r="I23" s="9">
        <v>3</v>
      </c>
      <c r="J23" s="9">
        <v>4</v>
      </c>
      <c r="K23" s="9">
        <v>3</v>
      </c>
      <c r="L23" s="9">
        <v>2</v>
      </c>
      <c r="M23" s="9">
        <v>3</v>
      </c>
      <c r="N23" s="9">
        <v>3</v>
      </c>
      <c r="O23" s="9">
        <v>2</v>
      </c>
      <c r="P23" s="9">
        <v>2</v>
      </c>
      <c r="Q23" s="9">
        <v>1</v>
      </c>
      <c r="R23" s="9">
        <v>2</v>
      </c>
      <c r="S23" s="9"/>
      <c r="T23" s="9"/>
      <c r="U23" s="9"/>
      <c r="V23" s="9">
        <v>3</v>
      </c>
      <c r="W23" s="10">
        <v>2</v>
      </c>
      <c r="X23" s="10">
        <v>1</v>
      </c>
      <c r="Y23" s="10"/>
      <c r="Z23" s="10">
        <v>1</v>
      </c>
    </row>
    <row r="24" spans="1:26" x14ac:dyDescent="0.2">
      <c r="A24" s="11"/>
      <c r="B24" s="42" t="s">
        <v>109</v>
      </c>
      <c r="C24" s="101">
        <v>2</v>
      </c>
      <c r="D24" s="101">
        <v>2</v>
      </c>
      <c r="E24" s="101">
        <v>2</v>
      </c>
      <c r="F24" s="101">
        <v>2</v>
      </c>
      <c r="G24" s="101">
        <v>1</v>
      </c>
      <c r="H24" s="101">
        <v>2</v>
      </c>
      <c r="I24" s="9">
        <v>3</v>
      </c>
      <c r="J24" s="9">
        <v>3</v>
      </c>
      <c r="K24" s="9">
        <v>2</v>
      </c>
      <c r="L24" s="9">
        <v>1</v>
      </c>
      <c r="M24" s="9">
        <v>2</v>
      </c>
      <c r="N24" s="9">
        <v>1</v>
      </c>
      <c r="O24" s="9">
        <v>2</v>
      </c>
      <c r="P24" s="9">
        <v>1</v>
      </c>
      <c r="Q24" s="9">
        <v>2</v>
      </c>
      <c r="R24" s="9">
        <v>5</v>
      </c>
      <c r="S24" s="9"/>
      <c r="T24" s="9"/>
      <c r="U24" s="9"/>
      <c r="V24" s="9">
        <v>5</v>
      </c>
      <c r="W24" s="10">
        <v>3</v>
      </c>
      <c r="X24" s="10">
        <v>4</v>
      </c>
      <c r="Y24" s="10"/>
      <c r="Z24" s="10">
        <v>0</v>
      </c>
    </row>
    <row r="25" spans="1:26" x14ac:dyDescent="0.2">
      <c r="A25" s="11"/>
      <c r="B25" s="5" t="s">
        <v>49</v>
      </c>
      <c r="C25" s="99">
        <v>47</v>
      </c>
      <c r="D25" s="99">
        <v>48</v>
      </c>
      <c r="E25" s="99">
        <v>43</v>
      </c>
      <c r="F25" s="99">
        <v>49</v>
      </c>
      <c r="G25" s="99">
        <v>38</v>
      </c>
      <c r="H25" s="99">
        <v>46</v>
      </c>
      <c r="I25" s="9">
        <v>46</v>
      </c>
      <c r="J25" s="9">
        <v>40</v>
      </c>
      <c r="K25" s="9">
        <v>43</v>
      </c>
      <c r="L25" s="9">
        <v>39</v>
      </c>
      <c r="M25" s="9">
        <v>40</v>
      </c>
      <c r="N25" s="9">
        <v>34</v>
      </c>
      <c r="O25" s="9">
        <v>37</v>
      </c>
      <c r="P25" s="9">
        <v>35</v>
      </c>
      <c r="Q25" s="9">
        <v>34</v>
      </c>
      <c r="R25" s="9">
        <v>37</v>
      </c>
      <c r="S25" s="9"/>
      <c r="T25" s="9"/>
      <c r="U25" s="9"/>
      <c r="V25" s="9">
        <v>44</v>
      </c>
      <c r="W25" s="10">
        <v>39</v>
      </c>
      <c r="X25" s="10">
        <v>35</v>
      </c>
      <c r="Y25" s="10"/>
      <c r="Z25" s="10">
        <v>31</v>
      </c>
    </row>
    <row r="26" spans="1:26" x14ac:dyDescent="0.2">
      <c r="A26" s="27"/>
      <c r="B26" s="111" t="s">
        <v>164</v>
      </c>
      <c r="C26" s="113">
        <v>1</v>
      </c>
      <c r="D26" s="113">
        <v>1</v>
      </c>
      <c r="E26" s="113">
        <v>0</v>
      </c>
      <c r="F26" s="113">
        <v>1</v>
      </c>
      <c r="G26" s="113">
        <v>0</v>
      </c>
      <c r="H26" s="113">
        <v>0</v>
      </c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spans="1:26" s="83" customFormat="1" x14ac:dyDescent="0.2">
      <c r="A27" s="80"/>
      <c r="B27" s="81" t="s">
        <v>52</v>
      </c>
      <c r="C27" s="108">
        <v>0</v>
      </c>
      <c r="D27" s="108">
        <v>1</v>
      </c>
      <c r="E27" s="108">
        <v>1</v>
      </c>
      <c r="F27" s="108">
        <v>1</v>
      </c>
      <c r="G27" s="108">
        <v>1</v>
      </c>
      <c r="H27" s="108">
        <v>1</v>
      </c>
      <c r="I27" s="82">
        <v>1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spans="1:26" s="97" customFormat="1" ht="23.25" customHeight="1" x14ac:dyDescent="0.2">
      <c r="A28" s="93" t="s">
        <v>50</v>
      </c>
      <c r="B28" s="94"/>
      <c r="C28" s="109">
        <f t="shared" ref="C28" si="3">SUM(C21:C27)</f>
        <v>58</v>
      </c>
      <c r="D28" s="109">
        <f t="shared" ref="D28:I28" si="4">SUM(D21:D27)</f>
        <v>61</v>
      </c>
      <c r="E28" s="109">
        <f t="shared" si="4"/>
        <v>54</v>
      </c>
      <c r="F28" s="109">
        <f t="shared" si="4"/>
        <v>64</v>
      </c>
      <c r="G28" s="109">
        <f t="shared" si="4"/>
        <v>46</v>
      </c>
      <c r="H28" s="109">
        <f t="shared" si="4"/>
        <v>55</v>
      </c>
      <c r="I28" s="95">
        <f t="shared" si="4"/>
        <v>57</v>
      </c>
      <c r="J28" s="95">
        <f t="shared" ref="J28:R28" si="5">SUM(J21:J25)</f>
        <v>50</v>
      </c>
      <c r="K28" s="95">
        <f t="shared" si="5"/>
        <v>51</v>
      </c>
      <c r="L28" s="95">
        <f t="shared" si="5"/>
        <v>44</v>
      </c>
      <c r="M28" s="95">
        <f t="shared" si="5"/>
        <v>48</v>
      </c>
      <c r="N28" s="95">
        <f t="shared" si="5"/>
        <v>42</v>
      </c>
      <c r="O28" s="95">
        <f t="shared" si="5"/>
        <v>45</v>
      </c>
      <c r="P28" s="95">
        <f t="shared" si="5"/>
        <v>44</v>
      </c>
      <c r="Q28" s="95">
        <f t="shared" si="5"/>
        <v>43</v>
      </c>
      <c r="R28" s="95">
        <f t="shared" si="5"/>
        <v>47</v>
      </c>
      <c r="S28" s="95"/>
      <c r="T28" s="95"/>
      <c r="U28" s="95"/>
      <c r="V28" s="95">
        <v>54</v>
      </c>
      <c r="W28" s="96">
        <v>47</v>
      </c>
      <c r="X28" s="96">
        <v>43</v>
      </c>
      <c r="Y28" s="96"/>
      <c r="Z28" s="96">
        <v>34</v>
      </c>
    </row>
    <row r="29" spans="1:26" x14ac:dyDescent="0.2">
      <c r="A29" s="3" t="s">
        <v>51</v>
      </c>
      <c r="B29" s="5" t="s">
        <v>46</v>
      </c>
      <c r="C29" s="14">
        <v>0</v>
      </c>
      <c r="D29" s="14">
        <v>0</v>
      </c>
      <c r="E29" s="14">
        <v>0</v>
      </c>
      <c r="F29" s="14">
        <v>1</v>
      </c>
      <c r="G29" s="14">
        <v>1</v>
      </c>
      <c r="H29" s="14">
        <v>0</v>
      </c>
      <c r="I29" s="18">
        <v>1</v>
      </c>
      <c r="J29" s="17">
        <v>0</v>
      </c>
      <c r="K29" s="17">
        <v>0</v>
      </c>
      <c r="L29" s="17">
        <v>0</v>
      </c>
      <c r="M29" s="17">
        <v>1</v>
      </c>
      <c r="N29" s="17">
        <v>1</v>
      </c>
      <c r="O29" s="17">
        <v>0</v>
      </c>
      <c r="P29" s="17">
        <v>0</v>
      </c>
      <c r="Q29" s="17">
        <v>0</v>
      </c>
      <c r="R29" s="17">
        <v>0</v>
      </c>
      <c r="S29" s="17"/>
      <c r="T29" s="17"/>
      <c r="U29" s="17"/>
      <c r="V29" s="17">
        <v>0</v>
      </c>
      <c r="W29" s="18">
        <v>0</v>
      </c>
      <c r="X29" s="18">
        <v>0</v>
      </c>
      <c r="Y29" s="18"/>
      <c r="Z29" s="18"/>
    </row>
    <row r="30" spans="1:26" x14ac:dyDescent="0.2">
      <c r="A30" s="11"/>
      <c r="B30" s="5" t="s">
        <v>47</v>
      </c>
      <c r="C30" s="9">
        <v>0</v>
      </c>
      <c r="D30" s="9">
        <v>0</v>
      </c>
      <c r="E30" s="9">
        <v>1</v>
      </c>
      <c r="F30" s="9">
        <v>2</v>
      </c>
      <c r="G30" s="9">
        <v>1</v>
      </c>
      <c r="H30" s="9">
        <v>2</v>
      </c>
      <c r="I30" s="10">
        <v>2</v>
      </c>
      <c r="J30" s="9">
        <v>1</v>
      </c>
      <c r="K30" s="9">
        <v>0</v>
      </c>
      <c r="L30" s="9">
        <v>0</v>
      </c>
      <c r="M30" s="9">
        <v>0</v>
      </c>
      <c r="N30" s="9">
        <v>1</v>
      </c>
      <c r="O30" s="9">
        <v>0</v>
      </c>
      <c r="P30" s="9">
        <v>0</v>
      </c>
      <c r="Q30" s="9">
        <v>3</v>
      </c>
      <c r="R30" s="9">
        <v>0</v>
      </c>
      <c r="S30" s="9"/>
      <c r="T30" s="9"/>
      <c r="U30" s="9"/>
      <c r="V30" s="9">
        <v>2</v>
      </c>
      <c r="W30" s="10">
        <v>1</v>
      </c>
      <c r="X30" s="10">
        <v>1</v>
      </c>
      <c r="Y30" s="10"/>
      <c r="Z30" s="10"/>
    </row>
    <row r="31" spans="1:26" x14ac:dyDescent="0.2">
      <c r="A31" s="11"/>
      <c r="B31" s="5" t="s">
        <v>48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10">
        <v>0</v>
      </c>
      <c r="J31" s="9">
        <v>0</v>
      </c>
      <c r="K31" s="9">
        <v>0</v>
      </c>
      <c r="L31" s="9">
        <v>0</v>
      </c>
      <c r="M31" s="9">
        <v>1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/>
      <c r="T31" s="9"/>
      <c r="U31" s="9"/>
      <c r="V31" s="9">
        <v>1</v>
      </c>
      <c r="W31" s="10">
        <v>1</v>
      </c>
      <c r="X31" s="10">
        <v>1</v>
      </c>
      <c r="Y31" s="10"/>
      <c r="Z31" s="10"/>
    </row>
    <row r="32" spans="1:26" x14ac:dyDescent="0.2">
      <c r="A32" s="11"/>
      <c r="B32" s="5" t="s">
        <v>49</v>
      </c>
      <c r="C32" s="9">
        <v>11</v>
      </c>
      <c r="D32" s="9">
        <v>6</v>
      </c>
      <c r="E32" s="9">
        <v>15</v>
      </c>
      <c r="F32" s="9">
        <v>10</v>
      </c>
      <c r="G32" s="9">
        <v>35</v>
      </c>
      <c r="H32" s="9">
        <v>16</v>
      </c>
      <c r="I32" s="10">
        <v>19</v>
      </c>
      <c r="J32" s="9">
        <v>27</v>
      </c>
      <c r="K32" s="9">
        <v>15</v>
      </c>
      <c r="L32" s="9">
        <v>17</v>
      </c>
      <c r="M32" s="9">
        <v>16</v>
      </c>
      <c r="N32" s="9">
        <v>18</v>
      </c>
      <c r="O32" s="9">
        <v>17</v>
      </c>
      <c r="P32" s="9">
        <v>25</v>
      </c>
      <c r="Q32" s="9">
        <v>10</v>
      </c>
      <c r="R32" s="9">
        <v>23</v>
      </c>
      <c r="S32" s="9"/>
      <c r="T32" s="9"/>
      <c r="U32" s="9"/>
      <c r="V32" s="9">
        <v>17</v>
      </c>
      <c r="W32" s="10">
        <v>7</v>
      </c>
      <c r="X32" s="10">
        <v>14</v>
      </c>
      <c r="Y32" s="10"/>
      <c r="Z32" s="10"/>
    </row>
    <row r="33" spans="1:26" x14ac:dyDescent="0.2">
      <c r="A33" s="5"/>
      <c r="B33" s="5" t="s">
        <v>109</v>
      </c>
      <c r="C33" s="9">
        <v>0</v>
      </c>
      <c r="D33" s="9">
        <v>0</v>
      </c>
      <c r="E33" s="9">
        <v>0</v>
      </c>
      <c r="F33" s="9">
        <v>0</v>
      </c>
      <c r="G33" s="9">
        <v>1</v>
      </c>
      <c r="H33" s="9">
        <v>1</v>
      </c>
      <c r="I33" s="10">
        <v>0</v>
      </c>
      <c r="J33" s="79">
        <v>1</v>
      </c>
      <c r="K33" s="79">
        <v>0</v>
      </c>
      <c r="L33" s="10">
        <v>1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/>
      <c r="T33" s="10"/>
      <c r="U33" s="10"/>
      <c r="V33" s="10"/>
      <c r="W33" s="10"/>
      <c r="X33" s="10"/>
      <c r="Y33" s="10"/>
      <c r="Z33" s="10"/>
    </row>
    <row r="34" spans="1:26" x14ac:dyDescent="0.2">
      <c r="A34" s="5"/>
      <c r="B34" s="5" t="s">
        <v>164</v>
      </c>
      <c r="C34" s="9">
        <v>1</v>
      </c>
      <c r="D34" s="9">
        <v>1</v>
      </c>
      <c r="E34" s="9">
        <v>2</v>
      </c>
      <c r="F34" s="9">
        <v>1</v>
      </c>
      <c r="G34" s="9">
        <v>3</v>
      </c>
      <c r="H34" s="9"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2">
      <c r="A35" s="5"/>
      <c r="B35" s="20" t="s">
        <v>52</v>
      </c>
      <c r="C35" s="12">
        <v>0</v>
      </c>
      <c r="D35" s="12">
        <v>0</v>
      </c>
      <c r="E35" s="12">
        <v>3</v>
      </c>
      <c r="F35" s="12">
        <v>1</v>
      </c>
      <c r="G35" s="12">
        <v>0</v>
      </c>
      <c r="H35" s="12">
        <v>0</v>
      </c>
      <c r="I35" s="13">
        <v>1</v>
      </c>
      <c r="J35" s="13">
        <v>2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/>
      <c r="T35" s="13"/>
      <c r="U35" s="13"/>
      <c r="V35" s="13">
        <v>0</v>
      </c>
      <c r="W35" s="13">
        <v>9</v>
      </c>
      <c r="X35" s="13">
        <v>0</v>
      </c>
      <c r="Y35" s="13"/>
      <c r="Z35" s="13"/>
    </row>
    <row r="36" spans="1:26" s="38" customFormat="1" x14ac:dyDescent="0.2">
      <c r="A36" s="62" t="s">
        <v>53</v>
      </c>
      <c r="B36" s="68"/>
      <c r="C36" s="110">
        <f>SUM(C29:C35)</f>
        <v>12</v>
      </c>
      <c r="D36" s="110">
        <f>SUM(D29:D35)</f>
        <v>7</v>
      </c>
      <c r="E36" s="110">
        <f>SUM(E29:E35)</f>
        <v>21</v>
      </c>
      <c r="F36" s="110">
        <f t="shared" ref="F36:K36" si="6">SUM(F29:F35)</f>
        <v>15</v>
      </c>
      <c r="G36" s="110">
        <f t="shared" si="6"/>
        <v>41</v>
      </c>
      <c r="H36" s="110">
        <f t="shared" si="6"/>
        <v>19</v>
      </c>
      <c r="I36" s="69">
        <f t="shared" si="6"/>
        <v>23</v>
      </c>
      <c r="J36" s="69">
        <f t="shared" si="6"/>
        <v>31</v>
      </c>
      <c r="K36" s="69">
        <f t="shared" si="6"/>
        <v>15</v>
      </c>
      <c r="L36" s="69">
        <f t="shared" ref="L36:R36" si="7">SUM(L29:L35)</f>
        <v>18</v>
      </c>
      <c r="M36" s="69">
        <f t="shared" si="7"/>
        <v>18</v>
      </c>
      <c r="N36" s="69">
        <f t="shared" si="7"/>
        <v>20</v>
      </c>
      <c r="O36" s="69">
        <f t="shared" si="7"/>
        <v>17</v>
      </c>
      <c r="P36" s="69">
        <f t="shared" si="7"/>
        <v>25</v>
      </c>
      <c r="Q36" s="69">
        <f t="shared" si="7"/>
        <v>13</v>
      </c>
      <c r="R36" s="69">
        <f t="shared" si="7"/>
        <v>23</v>
      </c>
      <c r="S36" s="69"/>
      <c r="T36" s="69"/>
      <c r="U36" s="69"/>
      <c r="V36" s="69">
        <v>20</v>
      </c>
      <c r="W36" s="70">
        <v>18</v>
      </c>
      <c r="X36" s="70">
        <v>16</v>
      </c>
      <c r="Y36" s="70"/>
      <c r="Z36" s="70"/>
    </row>
    <row r="37" spans="1:26" x14ac:dyDescent="0.2">
      <c r="A37" s="19"/>
      <c r="B37" s="43"/>
      <c r="C37" s="45"/>
      <c r="D37" s="45"/>
      <c r="E37" s="45"/>
      <c r="F37" s="43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4"/>
    </row>
    <row r="38" spans="1:26" s="38" customFormat="1" x14ac:dyDescent="0.2">
      <c r="A38" s="39"/>
      <c r="B38" s="40" t="s">
        <v>55</v>
      </c>
      <c r="C38" s="40"/>
      <c r="D38" s="40"/>
      <c r="E38" s="40"/>
      <c r="F38" s="40"/>
      <c r="G38" s="40"/>
      <c r="H38" s="40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41"/>
      <c r="W38" s="37"/>
      <c r="X38" s="37"/>
      <c r="Y38" s="37"/>
      <c r="Z38" s="37"/>
    </row>
    <row r="39" spans="1:26" x14ac:dyDescent="0.2">
      <c r="A39" s="5" t="s">
        <v>45</v>
      </c>
      <c r="B39" s="5" t="s">
        <v>46</v>
      </c>
      <c r="C39" s="99">
        <v>8</v>
      </c>
      <c r="D39" s="99">
        <v>4</v>
      </c>
      <c r="E39" s="99">
        <v>6</v>
      </c>
      <c r="F39" s="99">
        <v>7</v>
      </c>
      <c r="G39" s="99">
        <v>2</v>
      </c>
      <c r="H39" s="99">
        <v>2</v>
      </c>
      <c r="I39" s="9">
        <v>6</v>
      </c>
      <c r="J39" s="9">
        <v>2</v>
      </c>
      <c r="K39" s="9">
        <v>2</v>
      </c>
      <c r="L39" s="9">
        <v>2</v>
      </c>
      <c r="M39" s="9">
        <v>3</v>
      </c>
      <c r="N39" s="9">
        <v>3</v>
      </c>
      <c r="O39" s="9">
        <v>3</v>
      </c>
      <c r="P39" s="9">
        <v>6</v>
      </c>
      <c r="Q39" s="9">
        <v>7</v>
      </c>
      <c r="R39" s="9">
        <v>5</v>
      </c>
      <c r="S39" s="9"/>
      <c r="T39" s="9"/>
      <c r="U39" s="9"/>
      <c r="V39" s="9">
        <f t="shared" ref="V39:X42" si="8">V3+V21</f>
        <v>4</v>
      </c>
      <c r="W39" s="10">
        <f t="shared" si="8"/>
        <v>4</v>
      </c>
      <c r="X39" s="10">
        <f t="shared" si="8"/>
        <v>4</v>
      </c>
      <c r="Y39" s="10"/>
      <c r="Z39" s="10">
        <f>Z3+Z21</f>
        <v>3</v>
      </c>
    </row>
    <row r="40" spans="1:26" x14ac:dyDescent="0.2">
      <c r="A40" s="11"/>
      <c r="B40" s="5" t="s">
        <v>47</v>
      </c>
      <c r="C40" s="99">
        <v>5</v>
      </c>
      <c r="D40" s="99">
        <v>7</v>
      </c>
      <c r="E40" s="99">
        <v>6</v>
      </c>
      <c r="F40" s="99">
        <v>6</v>
      </c>
      <c r="G40" s="99">
        <v>4</v>
      </c>
      <c r="H40" s="99">
        <v>4</v>
      </c>
      <c r="I40" s="9">
        <v>3</v>
      </c>
      <c r="J40" s="9">
        <v>5</v>
      </c>
      <c r="K40" s="9">
        <v>6</v>
      </c>
      <c r="L40" s="9">
        <v>3</v>
      </c>
      <c r="M40" s="9">
        <v>6</v>
      </c>
      <c r="N40" s="9">
        <v>6</v>
      </c>
      <c r="O40" s="9">
        <v>4</v>
      </c>
      <c r="P40" s="9">
        <v>4</v>
      </c>
      <c r="Q40" s="9">
        <v>5</v>
      </c>
      <c r="R40" s="9">
        <v>1</v>
      </c>
      <c r="S40" s="9"/>
      <c r="T40" s="9"/>
      <c r="U40" s="9"/>
      <c r="V40" s="9">
        <f t="shared" si="8"/>
        <v>4</v>
      </c>
      <c r="W40" s="10">
        <f t="shared" si="8"/>
        <v>4</v>
      </c>
      <c r="X40" s="10">
        <f t="shared" si="8"/>
        <v>6</v>
      </c>
      <c r="Y40" s="10"/>
      <c r="Z40" s="10">
        <f>Z4+Z22</f>
        <v>3</v>
      </c>
    </row>
    <row r="41" spans="1:26" x14ac:dyDescent="0.2">
      <c r="A41" s="11"/>
      <c r="B41" s="5" t="s">
        <v>48</v>
      </c>
      <c r="C41" s="99">
        <v>4</v>
      </c>
      <c r="D41" s="99">
        <v>5</v>
      </c>
      <c r="E41" s="99">
        <v>5</v>
      </c>
      <c r="F41" s="99">
        <v>7</v>
      </c>
      <c r="G41" s="99">
        <v>4</v>
      </c>
      <c r="H41" s="99">
        <v>4</v>
      </c>
      <c r="I41" s="9">
        <v>3</v>
      </c>
      <c r="J41" s="9">
        <v>4</v>
      </c>
      <c r="K41" s="9">
        <v>3</v>
      </c>
      <c r="L41" s="9">
        <v>2</v>
      </c>
      <c r="M41" s="9">
        <v>3</v>
      </c>
      <c r="N41" s="9">
        <v>3</v>
      </c>
      <c r="O41" s="9">
        <v>2</v>
      </c>
      <c r="P41" s="9">
        <v>2</v>
      </c>
      <c r="Q41" s="9">
        <v>1</v>
      </c>
      <c r="R41" s="9">
        <v>2</v>
      </c>
      <c r="S41" s="9"/>
      <c r="T41" s="9"/>
      <c r="U41" s="9"/>
      <c r="V41" s="9">
        <f t="shared" si="8"/>
        <v>4</v>
      </c>
      <c r="W41" s="10">
        <f t="shared" si="8"/>
        <v>3</v>
      </c>
      <c r="X41" s="10">
        <f t="shared" si="8"/>
        <v>2</v>
      </c>
      <c r="Y41" s="10"/>
      <c r="Z41" s="10">
        <f>Z5+Z23</f>
        <v>1</v>
      </c>
    </row>
    <row r="42" spans="1:26" x14ac:dyDescent="0.2">
      <c r="A42" s="11"/>
      <c r="B42" s="42" t="s">
        <v>109</v>
      </c>
      <c r="C42" s="101">
        <v>2</v>
      </c>
      <c r="D42" s="101">
        <v>4</v>
      </c>
      <c r="E42" s="101">
        <v>4</v>
      </c>
      <c r="F42" s="101">
        <v>4</v>
      </c>
      <c r="G42" s="101">
        <v>1</v>
      </c>
      <c r="H42" s="101">
        <v>5</v>
      </c>
      <c r="I42" s="9">
        <v>6</v>
      </c>
      <c r="J42" s="9">
        <v>5</v>
      </c>
      <c r="K42" s="9">
        <v>2</v>
      </c>
      <c r="L42" s="9">
        <v>1</v>
      </c>
      <c r="M42" s="9">
        <v>3</v>
      </c>
      <c r="N42" s="9">
        <v>3</v>
      </c>
      <c r="O42" s="9">
        <v>3</v>
      </c>
      <c r="P42" s="9">
        <v>2</v>
      </c>
      <c r="Q42" s="9">
        <v>3</v>
      </c>
      <c r="R42" s="9">
        <v>10</v>
      </c>
      <c r="S42" s="9"/>
      <c r="T42" s="9"/>
      <c r="U42" s="9"/>
      <c r="V42" s="9">
        <f t="shared" si="8"/>
        <v>10</v>
      </c>
      <c r="W42" s="10">
        <f t="shared" si="8"/>
        <v>5</v>
      </c>
      <c r="X42" s="10">
        <f t="shared" si="8"/>
        <v>7</v>
      </c>
      <c r="Y42" s="10"/>
      <c r="Z42" s="10">
        <f>Z6+Z24</f>
        <v>3</v>
      </c>
    </row>
    <row r="43" spans="1:26" x14ac:dyDescent="0.2">
      <c r="A43" s="11"/>
      <c r="B43" s="5" t="s">
        <v>49</v>
      </c>
      <c r="C43" s="99">
        <v>91</v>
      </c>
      <c r="D43" s="99">
        <v>93</v>
      </c>
      <c r="E43" s="99">
        <v>89</v>
      </c>
      <c r="F43" s="99">
        <v>100</v>
      </c>
      <c r="G43" s="99">
        <v>89</v>
      </c>
      <c r="H43" s="99">
        <v>98</v>
      </c>
      <c r="I43" s="9">
        <v>98</v>
      </c>
      <c r="J43" s="9">
        <v>94</v>
      </c>
      <c r="K43" s="9">
        <v>91</v>
      </c>
      <c r="L43" s="9">
        <v>89</v>
      </c>
      <c r="M43" s="9">
        <v>85</v>
      </c>
      <c r="N43" s="9">
        <v>86</v>
      </c>
      <c r="O43" s="9">
        <v>93</v>
      </c>
      <c r="P43" s="9">
        <v>87</v>
      </c>
      <c r="Q43" s="9">
        <v>90</v>
      </c>
      <c r="R43" s="9">
        <v>102</v>
      </c>
      <c r="S43" s="9"/>
      <c r="T43" s="9"/>
      <c r="U43" s="9"/>
      <c r="V43" s="9">
        <f>V8+V25</f>
        <v>119</v>
      </c>
      <c r="W43" s="10">
        <f>W8+W25</f>
        <v>115</v>
      </c>
      <c r="X43" s="10">
        <f>X8+X25</f>
        <v>104</v>
      </c>
      <c r="Y43" s="10"/>
      <c r="Z43" s="10">
        <f>Z8+Z25</f>
        <v>111</v>
      </c>
    </row>
    <row r="44" spans="1:26" x14ac:dyDescent="0.2">
      <c r="A44" s="112"/>
      <c r="B44" s="114" t="s">
        <v>164</v>
      </c>
      <c r="C44" s="113">
        <v>1</v>
      </c>
      <c r="D44" s="113">
        <v>1</v>
      </c>
      <c r="E44" s="113">
        <v>0</v>
      </c>
      <c r="F44" s="113">
        <v>1</v>
      </c>
      <c r="G44" s="113">
        <v>0</v>
      </c>
      <c r="H44" s="113">
        <v>0</v>
      </c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</row>
    <row r="45" spans="1:26" s="83" customFormat="1" x14ac:dyDescent="0.2">
      <c r="A45" s="80"/>
      <c r="B45" s="83" t="s">
        <v>52</v>
      </c>
      <c r="C45" s="82">
        <v>0</v>
      </c>
      <c r="D45" s="82">
        <v>1</v>
      </c>
      <c r="E45" s="82">
        <v>1</v>
      </c>
      <c r="F45" s="82">
        <v>1</v>
      </c>
      <c r="G45" s="82">
        <v>1</v>
      </c>
      <c r="H45" s="82">
        <v>1</v>
      </c>
      <c r="I45" s="82">
        <v>1</v>
      </c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spans="1:26" s="97" customFormat="1" ht="24.75" customHeight="1" x14ac:dyDescent="0.2">
      <c r="A46" s="93" t="s">
        <v>50</v>
      </c>
      <c r="B46" s="94"/>
      <c r="C46" s="109">
        <f t="shared" ref="C46" si="9">SUM(C39:C45)</f>
        <v>111</v>
      </c>
      <c r="D46" s="109">
        <f t="shared" ref="D46:I46" si="10">SUM(D39:D45)</f>
        <v>115</v>
      </c>
      <c r="E46" s="109">
        <f t="shared" si="10"/>
        <v>111</v>
      </c>
      <c r="F46" s="109">
        <f t="shared" si="10"/>
        <v>126</v>
      </c>
      <c r="G46" s="109">
        <f t="shared" si="10"/>
        <v>101</v>
      </c>
      <c r="H46" s="109">
        <f t="shared" si="10"/>
        <v>114</v>
      </c>
      <c r="I46" s="95">
        <f t="shared" si="10"/>
        <v>117</v>
      </c>
      <c r="J46" s="95">
        <f t="shared" ref="J46:R46" si="11">SUM(J39:J43)</f>
        <v>110</v>
      </c>
      <c r="K46" s="95">
        <f t="shared" si="11"/>
        <v>104</v>
      </c>
      <c r="L46" s="95">
        <f t="shared" si="11"/>
        <v>97</v>
      </c>
      <c r="M46" s="95">
        <f t="shared" si="11"/>
        <v>100</v>
      </c>
      <c r="N46" s="95">
        <f t="shared" si="11"/>
        <v>101</v>
      </c>
      <c r="O46" s="95">
        <f t="shared" si="11"/>
        <v>105</v>
      </c>
      <c r="P46" s="95">
        <f t="shared" si="11"/>
        <v>101</v>
      </c>
      <c r="Q46" s="95">
        <f t="shared" si="11"/>
        <v>106</v>
      </c>
      <c r="R46" s="95">
        <f t="shared" si="11"/>
        <v>120</v>
      </c>
      <c r="S46" s="95"/>
      <c r="T46" s="95"/>
      <c r="U46" s="95"/>
      <c r="V46" s="95">
        <f t="shared" ref="V46:X49" si="12">V10+V28</f>
        <v>141</v>
      </c>
      <c r="W46" s="96">
        <f t="shared" si="12"/>
        <v>131</v>
      </c>
      <c r="X46" s="96">
        <f t="shared" si="12"/>
        <v>123</v>
      </c>
      <c r="Y46" s="96"/>
      <c r="Z46" s="96">
        <f>Z10+Z28</f>
        <v>121</v>
      </c>
    </row>
    <row r="47" spans="1:26" x14ac:dyDescent="0.2">
      <c r="A47" s="3" t="s">
        <v>51</v>
      </c>
      <c r="B47" s="5" t="s">
        <v>46</v>
      </c>
      <c r="C47" s="98">
        <v>0</v>
      </c>
      <c r="D47" s="98">
        <v>2</v>
      </c>
      <c r="E47" s="98">
        <v>1</v>
      </c>
      <c r="F47" s="98">
        <v>3</v>
      </c>
      <c r="G47" s="98">
        <v>4</v>
      </c>
      <c r="H47" s="14">
        <v>0</v>
      </c>
      <c r="I47" s="17">
        <v>2</v>
      </c>
      <c r="J47" s="17">
        <v>1</v>
      </c>
      <c r="K47" s="17">
        <v>1</v>
      </c>
      <c r="L47" s="17">
        <v>1</v>
      </c>
      <c r="M47" s="17">
        <v>2</v>
      </c>
      <c r="N47" s="17">
        <v>2</v>
      </c>
      <c r="O47" s="17">
        <v>1</v>
      </c>
      <c r="P47" s="17">
        <v>0</v>
      </c>
      <c r="Q47" s="17">
        <v>0</v>
      </c>
      <c r="R47" s="17">
        <v>0</v>
      </c>
      <c r="S47" s="17"/>
      <c r="T47" s="17"/>
      <c r="U47" s="17"/>
      <c r="V47" s="17">
        <f t="shared" si="12"/>
        <v>1</v>
      </c>
      <c r="W47" s="18">
        <f t="shared" si="12"/>
        <v>0</v>
      </c>
      <c r="X47" s="18">
        <f t="shared" si="12"/>
        <v>1</v>
      </c>
      <c r="Y47" s="18"/>
      <c r="Z47" s="18"/>
    </row>
    <row r="48" spans="1:26" x14ac:dyDescent="0.2">
      <c r="A48" s="11"/>
      <c r="B48" s="5" t="s">
        <v>47</v>
      </c>
      <c r="C48" s="99">
        <v>1</v>
      </c>
      <c r="D48" s="99">
        <v>0</v>
      </c>
      <c r="E48" s="99">
        <v>1</v>
      </c>
      <c r="F48" s="99">
        <v>2</v>
      </c>
      <c r="G48" s="99">
        <v>1</v>
      </c>
      <c r="H48" s="99">
        <v>2</v>
      </c>
      <c r="I48" s="9">
        <v>3</v>
      </c>
      <c r="J48" s="9">
        <v>1</v>
      </c>
      <c r="K48" s="9">
        <v>0</v>
      </c>
      <c r="L48" s="9">
        <v>0</v>
      </c>
      <c r="M48" s="9">
        <v>0</v>
      </c>
      <c r="N48" s="9">
        <v>1</v>
      </c>
      <c r="O48" s="9">
        <v>0</v>
      </c>
      <c r="P48" s="9">
        <v>1</v>
      </c>
      <c r="Q48" s="9">
        <v>3</v>
      </c>
      <c r="R48" s="9">
        <v>0</v>
      </c>
      <c r="S48" s="9"/>
      <c r="T48" s="9"/>
      <c r="U48" s="9"/>
      <c r="V48" s="9">
        <f t="shared" si="12"/>
        <v>2</v>
      </c>
      <c r="W48" s="10">
        <f t="shared" si="12"/>
        <v>3</v>
      </c>
      <c r="X48" s="10">
        <f t="shared" si="12"/>
        <v>1</v>
      </c>
      <c r="Y48" s="10"/>
      <c r="Z48" s="10"/>
    </row>
    <row r="49" spans="1:26" x14ac:dyDescent="0.2">
      <c r="A49" s="11"/>
      <c r="B49" s="5" t="s">
        <v>48</v>
      </c>
      <c r="C49" s="99">
        <v>0</v>
      </c>
      <c r="D49" s="99">
        <v>0</v>
      </c>
      <c r="E49" s="99">
        <v>1</v>
      </c>
      <c r="F49" s="99">
        <v>0</v>
      </c>
      <c r="G49" s="99">
        <v>0</v>
      </c>
      <c r="H49" s="99">
        <v>0</v>
      </c>
      <c r="I49" s="9"/>
      <c r="J49" s="9">
        <v>0</v>
      </c>
      <c r="K49" s="9">
        <v>1</v>
      </c>
      <c r="L49" s="9">
        <v>0</v>
      </c>
      <c r="M49" s="9">
        <v>1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/>
      <c r="T49" s="9"/>
      <c r="U49" s="9"/>
      <c r="V49" s="9">
        <f t="shared" si="12"/>
        <v>1</v>
      </c>
      <c r="W49" s="10">
        <f t="shared" si="12"/>
        <v>1</v>
      </c>
      <c r="X49" s="10">
        <f t="shared" si="12"/>
        <v>1</v>
      </c>
      <c r="Y49" s="10"/>
      <c r="Z49" s="10"/>
    </row>
    <row r="50" spans="1:26" x14ac:dyDescent="0.2">
      <c r="A50" s="11"/>
      <c r="B50" s="42" t="s">
        <v>109</v>
      </c>
      <c r="C50" s="101">
        <v>1</v>
      </c>
      <c r="D50" s="101">
        <v>0</v>
      </c>
      <c r="E50" s="101">
        <v>0</v>
      </c>
      <c r="F50" s="101">
        <v>0</v>
      </c>
      <c r="G50" s="101">
        <v>4</v>
      </c>
      <c r="H50" s="101">
        <v>2</v>
      </c>
      <c r="I50" s="9"/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2</v>
      </c>
      <c r="P50" s="9">
        <v>0</v>
      </c>
      <c r="Q50" s="9">
        <v>0</v>
      </c>
      <c r="R50" s="9">
        <v>0</v>
      </c>
      <c r="S50" s="9"/>
      <c r="T50" s="9"/>
      <c r="U50" s="9"/>
      <c r="V50" s="9"/>
      <c r="W50" s="10"/>
      <c r="X50" s="10"/>
      <c r="Y50" s="10"/>
      <c r="Z50" s="10"/>
    </row>
    <row r="51" spans="1:26" x14ac:dyDescent="0.2">
      <c r="A51" s="11"/>
      <c r="B51" s="5" t="s">
        <v>49</v>
      </c>
      <c r="C51" s="99">
        <v>20</v>
      </c>
      <c r="D51" s="99">
        <v>8</v>
      </c>
      <c r="E51" s="99">
        <v>30</v>
      </c>
      <c r="F51" s="99">
        <v>25</v>
      </c>
      <c r="G51" s="99">
        <v>53</v>
      </c>
      <c r="H51" s="99">
        <v>38</v>
      </c>
      <c r="I51" s="9">
        <v>45</v>
      </c>
      <c r="J51" s="9">
        <v>59</v>
      </c>
      <c r="K51" s="9">
        <v>42</v>
      </c>
      <c r="L51" s="9">
        <v>45</v>
      </c>
      <c r="M51" s="9">
        <v>40</v>
      </c>
      <c r="N51" s="9">
        <v>37</v>
      </c>
      <c r="O51" s="9">
        <v>43</v>
      </c>
      <c r="P51" s="9">
        <v>51</v>
      </c>
      <c r="Q51" s="9">
        <v>21</v>
      </c>
      <c r="R51" s="9">
        <v>50</v>
      </c>
      <c r="S51" s="9"/>
      <c r="T51" s="9"/>
      <c r="U51" s="9"/>
      <c r="V51" s="9">
        <f>V15+V32</f>
        <v>32</v>
      </c>
      <c r="W51" s="10">
        <f>W15+W32</f>
        <v>18</v>
      </c>
      <c r="X51" s="10">
        <f>X15+X32</f>
        <v>31</v>
      </c>
      <c r="Y51" s="10"/>
      <c r="Z51" s="10"/>
    </row>
    <row r="52" spans="1:26" x14ac:dyDescent="0.2">
      <c r="A52" s="112"/>
      <c r="B52" s="114" t="s">
        <v>164</v>
      </c>
      <c r="C52" s="113">
        <v>1</v>
      </c>
      <c r="D52" s="113">
        <v>1</v>
      </c>
      <c r="E52" s="113">
        <v>2</v>
      </c>
      <c r="F52" s="113">
        <v>1</v>
      </c>
      <c r="G52" s="113">
        <v>3</v>
      </c>
      <c r="H52" s="113">
        <v>0</v>
      </c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</row>
    <row r="53" spans="1:26" x14ac:dyDescent="0.2">
      <c r="A53" s="5"/>
      <c r="B53" s="16" t="s">
        <v>52</v>
      </c>
      <c r="C53" s="13">
        <v>0</v>
      </c>
      <c r="D53" s="13">
        <v>0</v>
      </c>
      <c r="E53" s="13">
        <v>7</v>
      </c>
      <c r="F53" s="13">
        <v>1</v>
      </c>
      <c r="G53" s="13">
        <v>1</v>
      </c>
      <c r="H53" s="13">
        <v>0</v>
      </c>
      <c r="I53" s="13">
        <v>1</v>
      </c>
      <c r="J53" s="13">
        <v>2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2</v>
      </c>
      <c r="Q53" s="13">
        <v>0</v>
      </c>
      <c r="R53" s="13">
        <v>1</v>
      </c>
      <c r="S53" s="13"/>
      <c r="T53" s="13"/>
      <c r="U53" s="13"/>
      <c r="V53" s="13">
        <f t="shared" ref="V53:X54" si="13">V17+V35</f>
        <v>0</v>
      </c>
      <c r="W53" s="13">
        <f t="shared" si="13"/>
        <v>16</v>
      </c>
      <c r="X53" s="13">
        <f t="shared" si="13"/>
        <v>0</v>
      </c>
      <c r="Y53" s="13"/>
      <c r="Z53" s="13"/>
    </row>
    <row r="54" spans="1:26" s="38" customFormat="1" x14ac:dyDescent="0.2">
      <c r="A54" s="91" t="s">
        <v>53</v>
      </c>
      <c r="B54" s="91"/>
      <c r="C54" s="106">
        <f>SUM(C47:C53)</f>
        <v>23</v>
      </c>
      <c r="D54" s="106">
        <f>SUM(D47:D53)</f>
        <v>11</v>
      </c>
      <c r="E54" s="106">
        <f>SUM(E47:E53)</f>
        <v>42</v>
      </c>
      <c r="F54" s="106">
        <f>SUM(F47:F53)</f>
        <v>32</v>
      </c>
      <c r="G54" s="106">
        <f t="shared" ref="G54:L54" si="14">SUM(G47:G53)</f>
        <v>66</v>
      </c>
      <c r="H54" s="106">
        <f t="shared" si="14"/>
        <v>42</v>
      </c>
      <c r="I54" s="106">
        <f t="shared" si="14"/>
        <v>51</v>
      </c>
      <c r="J54" s="106">
        <f t="shared" si="14"/>
        <v>64</v>
      </c>
      <c r="K54" s="106">
        <f t="shared" si="14"/>
        <v>45</v>
      </c>
      <c r="L54" s="106">
        <f t="shared" si="14"/>
        <v>47</v>
      </c>
      <c r="M54" s="106">
        <f t="shared" ref="M54:R54" si="15">SUM(M47:M53)</f>
        <v>44</v>
      </c>
      <c r="N54" s="106">
        <f t="shared" si="15"/>
        <v>41</v>
      </c>
      <c r="O54" s="106">
        <f t="shared" si="15"/>
        <v>46</v>
      </c>
      <c r="P54" s="106">
        <f t="shared" si="15"/>
        <v>54</v>
      </c>
      <c r="Q54" s="106">
        <f t="shared" si="15"/>
        <v>24</v>
      </c>
      <c r="R54" s="106">
        <f t="shared" si="15"/>
        <v>51</v>
      </c>
      <c r="S54" s="106"/>
      <c r="T54" s="106"/>
      <c r="U54" s="106"/>
      <c r="V54" s="106">
        <f t="shared" si="13"/>
        <v>36</v>
      </c>
      <c r="W54" s="106">
        <f t="shared" si="13"/>
        <v>38</v>
      </c>
      <c r="X54" s="106">
        <f t="shared" si="13"/>
        <v>34</v>
      </c>
      <c r="Y54" s="106"/>
      <c r="Z54" s="106"/>
    </row>
  </sheetData>
  <pageMargins left="0.75" right="0.75" top="1" bottom="1" header="0.5" footer="0.5"/>
  <pageSetup orientation="portrait" r:id="rId1"/>
  <headerFooter>
    <oddHeader>&amp;CFACULTY MEMBERS BY GENDER AND RACE-ETHNICITY</oddHeader>
  </headerFooter>
  <ignoredErrors>
    <ignoredError sqref="R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0"/>
  <sheetViews>
    <sheetView workbookViewId="0">
      <selection activeCell="F57" sqref="F57"/>
    </sheetView>
  </sheetViews>
  <sheetFormatPr defaultRowHeight="12.75" x14ac:dyDescent="0.2"/>
  <cols>
    <col min="1" max="1" width="21.28515625" customWidth="1"/>
    <col min="2" max="2" width="10.7109375" customWidth="1"/>
    <col min="3" max="4" width="12.5703125" style="8" customWidth="1"/>
    <col min="5" max="5" width="11.7109375" style="8" customWidth="1"/>
    <col min="6" max="6" width="11.140625" style="8" customWidth="1"/>
    <col min="7" max="7" width="11.7109375" customWidth="1"/>
    <col min="8" max="8" width="11.85546875" style="8" customWidth="1"/>
    <col min="9" max="9" width="12.140625" style="8" customWidth="1"/>
    <col min="10" max="10" width="11.42578125" style="8" customWidth="1"/>
    <col min="11" max="16" width="13.7109375" style="8" customWidth="1"/>
    <col min="17" max="17" width="12.7109375" style="8" customWidth="1"/>
    <col min="18" max="19" width="13" style="8" customWidth="1"/>
    <col min="20" max="20" width="13.42578125" style="8" customWidth="1"/>
    <col min="21" max="21" width="13.140625" style="8" customWidth="1"/>
    <col min="22" max="22" width="15.28515625" style="8" customWidth="1"/>
    <col min="23" max="24" width="12.140625" style="8" customWidth="1"/>
  </cols>
  <sheetData>
    <row r="1" spans="1:24" s="53" customFormat="1" ht="43.5" customHeight="1" x14ac:dyDescent="0.2">
      <c r="A1" s="54" t="s">
        <v>56</v>
      </c>
      <c r="B1" s="55" t="s">
        <v>57</v>
      </c>
      <c r="C1" s="55" t="s">
        <v>170</v>
      </c>
      <c r="D1" s="55" t="s">
        <v>157</v>
      </c>
      <c r="E1" s="55" t="s">
        <v>158</v>
      </c>
      <c r="F1" s="55" t="s">
        <v>159</v>
      </c>
      <c r="G1" s="55" t="s">
        <v>160</v>
      </c>
      <c r="H1" s="55" t="s">
        <v>161</v>
      </c>
      <c r="I1" s="55" t="s">
        <v>148</v>
      </c>
      <c r="J1" s="55" t="s">
        <v>142</v>
      </c>
      <c r="K1" s="55" t="s">
        <v>139</v>
      </c>
      <c r="L1" s="55" t="s">
        <v>138</v>
      </c>
      <c r="M1" s="55" t="s">
        <v>132</v>
      </c>
      <c r="N1" s="55" t="s">
        <v>117</v>
      </c>
      <c r="O1" s="55" t="s">
        <v>105</v>
      </c>
      <c r="P1" s="55" t="s">
        <v>93</v>
      </c>
      <c r="Q1" s="55" t="s">
        <v>94</v>
      </c>
      <c r="R1" s="55" t="s">
        <v>95</v>
      </c>
      <c r="S1" s="55" t="s">
        <v>96</v>
      </c>
      <c r="T1" s="55" t="s">
        <v>97</v>
      </c>
      <c r="U1" s="55" t="s">
        <v>98</v>
      </c>
      <c r="V1" s="56" t="s">
        <v>99</v>
      </c>
      <c r="W1" s="57" t="s">
        <v>100</v>
      </c>
      <c r="X1" s="56" t="s">
        <v>101</v>
      </c>
    </row>
    <row r="2" spans="1:24" x14ac:dyDescent="0.2">
      <c r="A2" s="63" t="s">
        <v>58</v>
      </c>
      <c r="B2" s="3" t="s">
        <v>59</v>
      </c>
      <c r="C2" s="98">
        <v>0</v>
      </c>
      <c r="D2" s="98">
        <v>0</v>
      </c>
      <c r="E2" s="98">
        <v>0</v>
      </c>
      <c r="F2" s="98">
        <v>0</v>
      </c>
      <c r="G2" s="98">
        <v>0</v>
      </c>
      <c r="H2" s="98">
        <v>0</v>
      </c>
      <c r="I2" s="50">
        <v>0</v>
      </c>
      <c r="J2" s="50">
        <v>0</v>
      </c>
      <c r="K2" s="50">
        <v>0</v>
      </c>
      <c r="L2" s="50">
        <v>0</v>
      </c>
      <c r="M2" s="50">
        <v>0</v>
      </c>
      <c r="N2" s="50">
        <v>0</v>
      </c>
      <c r="O2" s="50">
        <v>0</v>
      </c>
      <c r="P2" s="50">
        <v>0</v>
      </c>
      <c r="Q2" s="50">
        <v>0</v>
      </c>
      <c r="R2" s="50">
        <v>0</v>
      </c>
      <c r="S2" s="14"/>
      <c r="T2" s="14"/>
      <c r="U2" s="14"/>
      <c r="V2" s="14">
        <v>1</v>
      </c>
      <c r="W2" s="15">
        <v>1</v>
      </c>
      <c r="X2" s="15">
        <v>0</v>
      </c>
    </row>
    <row r="3" spans="1:24" x14ac:dyDescent="0.2">
      <c r="A3" s="64" t="s">
        <v>4</v>
      </c>
      <c r="B3" s="3" t="s">
        <v>60</v>
      </c>
      <c r="C3" s="98">
        <v>0</v>
      </c>
      <c r="D3" s="98">
        <v>0</v>
      </c>
      <c r="E3" s="98">
        <v>0</v>
      </c>
      <c r="F3" s="98">
        <v>0</v>
      </c>
      <c r="G3" s="98">
        <v>0</v>
      </c>
      <c r="H3" s="98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/>
      <c r="T3" s="14"/>
      <c r="U3" s="14"/>
      <c r="V3" s="14">
        <v>1</v>
      </c>
      <c r="W3" s="15">
        <v>1</v>
      </c>
      <c r="X3" s="15">
        <v>1</v>
      </c>
    </row>
    <row r="4" spans="1:24" x14ac:dyDescent="0.2">
      <c r="A4" s="11"/>
      <c r="B4" s="5" t="s">
        <v>61</v>
      </c>
      <c r="C4" s="99">
        <v>0</v>
      </c>
      <c r="D4" s="99">
        <v>0</v>
      </c>
      <c r="E4" s="99">
        <v>0</v>
      </c>
      <c r="F4" s="99">
        <v>0</v>
      </c>
      <c r="G4" s="99">
        <v>0</v>
      </c>
      <c r="H4" s="9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2</v>
      </c>
      <c r="P4" s="9">
        <v>1</v>
      </c>
      <c r="Q4" s="9">
        <v>0</v>
      </c>
      <c r="R4" s="9">
        <v>9</v>
      </c>
      <c r="S4" s="9"/>
      <c r="T4" s="9"/>
      <c r="U4" s="9"/>
      <c r="V4" s="9">
        <v>0</v>
      </c>
      <c r="W4" s="10">
        <v>0</v>
      </c>
      <c r="X4" s="10">
        <v>0</v>
      </c>
    </row>
    <row r="5" spans="1:24" x14ac:dyDescent="0.2">
      <c r="A5" s="11"/>
      <c r="B5" s="5" t="s">
        <v>62</v>
      </c>
      <c r="C5" s="99">
        <v>0</v>
      </c>
      <c r="D5" s="99">
        <v>0</v>
      </c>
      <c r="E5" s="99">
        <v>0</v>
      </c>
      <c r="F5" s="99">
        <v>0</v>
      </c>
      <c r="G5" s="99">
        <v>0</v>
      </c>
      <c r="H5" s="9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/>
      <c r="T5" s="9"/>
      <c r="U5" s="9"/>
      <c r="V5" s="9">
        <v>1</v>
      </c>
      <c r="W5" s="10">
        <v>1</v>
      </c>
      <c r="X5" s="10">
        <v>1</v>
      </c>
    </row>
    <row r="6" spans="1:24" x14ac:dyDescent="0.2">
      <c r="A6" s="11"/>
      <c r="B6" s="5" t="s">
        <v>63</v>
      </c>
      <c r="C6" s="99">
        <v>0</v>
      </c>
      <c r="D6" s="99">
        <v>0</v>
      </c>
      <c r="E6" s="99">
        <v>0</v>
      </c>
      <c r="F6" s="99">
        <v>0</v>
      </c>
      <c r="G6" s="99">
        <v>0</v>
      </c>
      <c r="H6" s="9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/>
      <c r="T6" s="9"/>
      <c r="U6" s="9"/>
      <c r="V6" s="9">
        <v>2</v>
      </c>
      <c r="W6" s="10">
        <v>2</v>
      </c>
      <c r="X6" s="10">
        <v>2</v>
      </c>
    </row>
    <row r="7" spans="1:24" x14ac:dyDescent="0.2">
      <c r="A7" s="11"/>
      <c r="B7" s="20" t="s">
        <v>64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/>
      <c r="T7" s="12"/>
      <c r="U7" s="12"/>
      <c r="V7" s="12">
        <v>0</v>
      </c>
      <c r="W7" s="13">
        <v>0</v>
      </c>
      <c r="X7" s="13">
        <v>0</v>
      </c>
    </row>
    <row r="8" spans="1:24" x14ac:dyDescent="0.2">
      <c r="A8" s="11"/>
      <c r="B8" s="42" t="s">
        <v>65</v>
      </c>
      <c r="C8" s="99">
        <v>1</v>
      </c>
      <c r="D8" s="99">
        <v>0</v>
      </c>
      <c r="E8" s="99">
        <v>1</v>
      </c>
      <c r="F8" s="99">
        <v>1</v>
      </c>
      <c r="G8" s="99">
        <v>1</v>
      </c>
      <c r="H8" s="9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2</v>
      </c>
      <c r="R8" s="9">
        <v>0</v>
      </c>
      <c r="S8" s="9"/>
      <c r="T8" s="9"/>
      <c r="U8" s="9"/>
      <c r="V8" s="9">
        <v>2</v>
      </c>
      <c r="W8" s="10">
        <v>2</v>
      </c>
      <c r="X8" s="10">
        <v>2</v>
      </c>
    </row>
    <row r="9" spans="1:24" x14ac:dyDescent="0.2">
      <c r="A9" s="11"/>
      <c r="B9" s="5" t="s">
        <v>66</v>
      </c>
      <c r="C9" s="99">
        <v>7</v>
      </c>
      <c r="D9" s="99">
        <v>7</v>
      </c>
      <c r="E9" s="99">
        <v>6</v>
      </c>
      <c r="F9" s="99">
        <v>6</v>
      </c>
      <c r="G9" s="99">
        <v>8</v>
      </c>
      <c r="H9" s="99">
        <v>8</v>
      </c>
      <c r="I9" s="9">
        <v>7</v>
      </c>
      <c r="J9" s="9">
        <v>6</v>
      </c>
      <c r="K9" s="9">
        <v>5</v>
      </c>
      <c r="L9" s="9">
        <v>5</v>
      </c>
      <c r="M9" s="9">
        <v>5</v>
      </c>
      <c r="N9" s="9">
        <v>4</v>
      </c>
      <c r="O9" s="9">
        <v>6</v>
      </c>
      <c r="P9" s="9">
        <v>6</v>
      </c>
      <c r="Q9" s="9">
        <v>5</v>
      </c>
      <c r="R9" s="9">
        <v>0</v>
      </c>
      <c r="S9" s="9"/>
      <c r="T9" s="9"/>
      <c r="U9" s="9"/>
      <c r="V9" s="9">
        <v>6</v>
      </c>
      <c r="W9" s="10">
        <v>5</v>
      </c>
      <c r="X9" s="10">
        <v>6</v>
      </c>
    </row>
    <row r="10" spans="1:24" x14ac:dyDescent="0.2">
      <c r="A10" s="11"/>
      <c r="B10" s="5" t="s">
        <v>167</v>
      </c>
      <c r="C10" s="99">
        <v>1</v>
      </c>
      <c r="D10" s="99">
        <v>1</v>
      </c>
      <c r="E10" s="99">
        <v>1</v>
      </c>
      <c r="F10" s="99"/>
      <c r="G10" s="99"/>
      <c r="H10" s="9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0"/>
      <c r="X10" s="10"/>
    </row>
    <row r="11" spans="1:24" x14ac:dyDescent="0.2">
      <c r="A11" s="11"/>
      <c r="B11" s="5" t="s">
        <v>67</v>
      </c>
      <c r="C11" s="99">
        <v>3</v>
      </c>
      <c r="D11" s="99">
        <v>3</v>
      </c>
      <c r="E11" s="99">
        <v>3</v>
      </c>
      <c r="F11" s="99">
        <v>3</v>
      </c>
      <c r="G11" s="99">
        <v>4</v>
      </c>
      <c r="H11" s="99">
        <v>4</v>
      </c>
      <c r="I11" s="9">
        <v>4</v>
      </c>
      <c r="J11" s="9">
        <v>4</v>
      </c>
      <c r="K11" s="9">
        <v>4</v>
      </c>
      <c r="L11" s="9">
        <v>4</v>
      </c>
      <c r="M11" s="9">
        <v>4</v>
      </c>
      <c r="N11" s="9">
        <v>4</v>
      </c>
      <c r="O11" s="9">
        <v>4</v>
      </c>
      <c r="P11" s="9">
        <v>2</v>
      </c>
      <c r="Q11" s="9">
        <v>3</v>
      </c>
      <c r="R11" s="9">
        <v>0</v>
      </c>
      <c r="S11" s="9"/>
      <c r="T11" s="9"/>
      <c r="U11" s="9"/>
      <c r="V11" s="9">
        <v>2</v>
      </c>
      <c r="W11" s="10">
        <v>1</v>
      </c>
      <c r="X11" s="10">
        <v>1</v>
      </c>
    </row>
    <row r="12" spans="1:24" x14ac:dyDescent="0.2">
      <c r="A12" s="11"/>
      <c r="B12" s="5" t="s">
        <v>68</v>
      </c>
      <c r="C12" s="99">
        <v>78</v>
      </c>
      <c r="D12" s="99">
        <v>83</v>
      </c>
      <c r="E12" s="99">
        <v>84</v>
      </c>
      <c r="F12" s="99">
        <v>85</v>
      </c>
      <c r="G12" s="99">
        <v>95</v>
      </c>
      <c r="H12" s="99">
        <v>94</v>
      </c>
      <c r="I12" s="9">
        <v>91</v>
      </c>
      <c r="J12" s="9">
        <v>91</v>
      </c>
      <c r="K12" s="9">
        <v>79</v>
      </c>
      <c r="L12" s="9">
        <v>74</v>
      </c>
      <c r="M12" s="9">
        <v>77</v>
      </c>
      <c r="N12" s="9">
        <v>75</v>
      </c>
      <c r="O12" s="9">
        <v>77</v>
      </c>
      <c r="P12" s="9">
        <v>77</v>
      </c>
      <c r="Q12" s="9">
        <v>81</v>
      </c>
      <c r="R12" s="9">
        <v>90</v>
      </c>
      <c r="S12" s="9"/>
      <c r="T12" s="9"/>
      <c r="U12" s="9"/>
      <c r="V12" s="9">
        <v>98</v>
      </c>
      <c r="W12" s="10">
        <v>94</v>
      </c>
      <c r="X12" s="10">
        <v>0</v>
      </c>
    </row>
    <row r="13" spans="1:24" s="38" customFormat="1" x14ac:dyDescent="0.2">
      <c r="A13" s="116" t="s">
        <v>69</v>
      </c>
      <c r="B13" s="116"/>
      <c r="C13" s="41">
        <f>SUM(C2:C12)</f>
        <v>90</v>
      </c>
      <c r="D13" s="41">
        <f>SUM(D2:D12)</f>
        <v>94</v>
      </c>
      <c r="E13" s="41">
        <f>SUM(E2:E12)</f>
        <v>95</v>
      </c>
      <c r="F13" s="41">
        <f>SUM(F2:F12)</f>
        <v>95</v>
      </c>
      <c r="G13" s="41">
        <f t="shared" ref="G13:L13" si="0">SUM(G2:G12)</f>
        <v>108</v>
      </c>
      <c r="H13" s="41">
        <f t="shared" si="0"/>
        <v>107</v>
      </c>
      <c r="I13" s="60">
        <f t="shared" si="0"/>
        <v>103</v>
      </c>
      <c r="J13" s="60">
        <f t="shared" si="0"/>
        <v>102</v>
      </c>
      <c r="K13" s="60">
        <f t="shared" si="0"/>
        <v>89</v>
      </c>
      <c r="L13" s="60">
        <f t="shared" si="0"/>
        <v>84</v>
      </c>
      <c r="M13" s="60">
        <f>SUM(M8:M12)</f>
        <v>87</v>
      </c>
      <c r="N13" s="60">
        <f>SUM(N2:N12)</f>
        <v>84</v>
      </c>
      <c r="O13" s="60">
        <f>SUM(O2:O12)</f>
        <v>90</v>
      </c>
      <c r="P13" s="60">
        <f>SUM(P3:P12)</f>
        <v>87</v>
      </c>
      <c r="Q13" s="60">
        <f>SUM(Q8:Q12)</f>
        <v>91</v>
      </c>
      <c r="R13" s="60">
        <f>SUM(R3:R12)</f>
        <v>99</v>
      </c>
      <c r="S13" s="60"/>
      <c r="T13" s="60"/>
      <c r="U13" s="60"/>
      <c r="V13" s="60">
        <v>113</v>
      </c>
      <c r="W13" s="61">
        <v>107</v>
      </c>
      <c r="X13" s="61">
        <v>90</v>
      </c>
    </row>
    <row r="14" spans="1:24" s="26" customFormat="1" x14ac:dyDescent="0.2">
      <c r="A14" s="46"/>
      <c r="B14" s="47"/>
      <c r="C14" s="48"/>
      <c r="D14" s="48"/>
      <c r="E14" s="48"/>
      <c r="F14" s="48"/>
      <c r="G14" s="4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9"/>
    </row>
    <row r="15" spans="1:24" s="26" customFormat="1" x14ac:dyDescent="0.2">
      <c r="A15" s="62" t="s">
        <v>5</v>
      </c>
      <c r="B15" s="3" t="s">
        <v>59</v>
      </c>
      <c r="C15" s="98">
        <v>0</v>
      </c>
      <c r="D15" s="98">
        <v>0</v>
      </c>
      <c r="E15" s="98">
        <v>1</v>
      </c>
      <c r="F15" s="98">
        <v>0</v>
      </c>
      <c r="G15" s="98">
        <v>0</v>
      </c>
      <c r="H15" s="98">
        <v>0</v>
      </c>
      <c r="I15" s="14">
        <v>2</v>
      </c>
      <c r="J15" s="14">
        <v>1</v>
      </c>
      <c r="K15" s="14">
        <v>1</v>
      </c>
      <c r="L15" s="14">
        <v>1</v>
      </c>
      <c r="M15" s="14">
        <v>1</v>
      </c>
      <c r="N15" s="14">
        <v>0</v>
      </c>
      <c r="O15" s="14">
        <v>0</v>
      </c>
      <c r="P15" s="14">
        <v>0</v>
      </c>
      <c r="Q15" s="14">
        <v>0</v>
      </c>
      <c r="R15" s="14">
        <v>1</v>
      </c>
      <c r="S15" s="14"/>
      <c r="T15" s="14"/>
      <c r="U15" s="14"/>
      <c r="V15" s="14">
        <v>2</v>
      </c>
      <c r="W15" s="15">
        <v>1</v>
      </c>
      <c r="X15" s="15">
        <v>2</v>
      </c>
    </row>
    <row r="16" spans="1:24" x14ac:dyDescent="0.2">
      <c r="B16" s="51" t="s">
        <v>83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1</v>
      </c>
      <c r="Q16" s="52">
        <v>0</v>
      </c>
      <c r="R16" s="52">
        <v>0</v>
      </c>
      <c r="S16" s="52"/>
      <c r="T16" s="52"/>
      <c r="U16" s="52"/>
      <c r="V16" s="52">
        <v>0</v>
      </c>
      <c r="W16" s="52">
        <v>0</v>
      </c>
      <c r="X16" s="52">
        <v>0</v>
      </c>
    </row>
    <row r="17" spans="1:24" x14ac:dyDescent="0.2">
      <c r="A17" s="11"/>
      <c r="B17" s="3" t="s">
        <v>60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/>
      <c r="T17" s="14"/>
      <c r="U17" s="14"/>
      <c r="V17" s="14">
        <v>0</v>
      </c>
      <c r="W17" s="15">
        <v>0</v>
      </c>
      <c r="X17" s="15">
        <v>0</v>
      </c>
    </row>
    <row r="18" spans="1:24" x14ac:dyDescent="0.2">
      <c r="A18" s="11"/>
      <c r="B18" s="5" t="s">
        <v>61</v>
      </c>
      <c r="C18" s="99">
        <v>0</v>
      </c>
      <c r="D18" s="99">
        <v>1</v>
      </c>
      <c r="E18" s="99">
        <v>2</v>
      </c>
      <c r="F18" s="99">
        <v>3</v>
      </c>
      <c r="G18" s="99">
        <v>2</v>
      </c>
      <c r="H18" s="99">
        <v>4</v>
      </c>
      <c r="I18" s="9">
        <v>5</v>
      </c>
      <c r="J18" s="9">
        <v>3</v>
      </c>
      <c r="K18" s="9">
        <v>1</v>
      </c>
      <c r="L18" s="9">
        <v>2</v>
      </c>
      <c r="M18" s="9">
        <v>5</v>
      </c>
      <c r="N18" s="9">
        <v>4</v>
      </c>
      <c r="O18" s="9">
        <v>7</v>
      </c>
      <c r="P18" s="9">
        <v>7</v>
      </c>
      <c r="Q18" s="9">
        <v>4</v>
      </c>
      <c r="R18" s="9">
        <v>11</v>
      </c>
      <c r="S18" s="9"/>
      <c r="T18" s="9"/>
      <c r="U18" s="9"/>
      <c r="V18" s="9">
        <v>5</v>
      </c>
      <c r="W18" s="10">
        <v>4</v>
      </c>
      <c r="X18" s="10">
        <v>1</v>
      </c>
    </row>
    <row r="19" spans="1:24" x14ac:dyDescent="0.2">
      <c r="A19" s="11"/>
      <c r="B19" s="5" t="s">
        <v>62</v>
      </c>
      <c r="C19" s="99">
        <v>1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/>
      <c r="U19" s="9"/>
      <c r="V19" s="9">
        <v>0</v>
      </c>
      <c r="W19" s="10">
        <v>0</v>
      </c>
      <c r="X19" s="10">
        <v>0</v>
      </c>
    </row>
    <row r="20" spans="1:24" x14ac:dyDescent="0.2">
      <c r="A20" s="11"/>
      <c r="B20" s="5" t="s">
        <v>144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">
        <v>0</v>
      </c>
      <c r="J20" s="9">
        <v>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0"/>
      <c r="X20" s="10"/>
    </row>
    <row r="21" spans="1:24" x14ac:dyDescent="0.2">
      <c r="A21" s="11"/>
      <c r="B21" s="42" t="s">
        <v>108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/>
      <c r="Q21" s="9"/>
      <c r="R21" s="9"/>
      <c r="S21" s="9"/>
      <c r="T21" s="9"/>
      <c r="U21" s="9"/>
      <c r="V21" s="9"/>
      <c r="W21" s="10"/>
      <c r="X21" s="10"/>
    </row>
    <row r="22" spans="1:24" x14ac:dyDescent="0.2">
      <c r="A22" s="11"/>
      <c r="B22" s="5" t="s">
        <v>63</v>
      </c>
      <c r="C22" s="99">
        <v>0</v>
      </c>
      <c r="D22" s="99">
        <v>1</v>
      </c>
      <c r="E22" s="99">
        <v>2</v>
      </c>
      <c r="F22" s="99">
        <v>1</v>
      </c>
      <c r="G22" s="99">
        <v>1</v>
      </c>
      <c r="H22" s="99">
        <v>1</v>
      </c>
      <c r="I22" s="9">
        <v>1</v>
      </c>
      <c r="J22" s="9">
        <v>1</v>
      </c>
      <c r="K22" s="9">
        <v>2</v>
      </c>
      <c r="L22" s="9">
        <v>2</v>
      </c>
      <c r="M22" s="9">
        <v>1</v>
      </c>
      <c r="N22" s="9">
        <v>2</v>
      </c>
      <c r="O22" s="9">
        <v>1</v>
      </c>
      <c r="P22" s="9">
        <v>2</v>
      </c>
      <c r="Q22" s="9">
        <v>1</v>
      </c>
      <c r="R22" s="9">
        <v>0</v>
      </c>
      <c r="S22" s="9"/>
      <c r="T22" s="9"/>
      <c r="U22" s="9"/>
      <c r="V22" s="9">
        <v>1</v>
      </c>
      <c r="W22" s="10">
        <v>2</v>
      </c>
      <c r="X22" s="10">
        <v>3</v>
      </c>
    </row>
    <row r="23" spans="1:24" x14ac:dyDescent="0.2">
      <c r="A23" s="11"/>
      <c r="B23" s="20" t="s">
        <v>64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/>
      <c r="T23" s="12"/>
      <c r="U23" s="12"/>
      <c r="V23" s="12">
        <v>1</v>
      </c>
      <c r="W23" s="13">
        <v>0</v>
      </c>
      <c r="X23" s="13">
        <v>0</v>
      </c>
    </row>
    <row r="24" spans="1:24" x14ac:dyDescent="0.2">
      <c r="A24" s="11"/>
      <c r="B24" s="5" t="s">
        <v>146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">
        <v>1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10"/>
      <c r="X24" s="10"/>
    </row>
    <row r="25" spans="1:24" x14ac:dyDescent="0.2">
      <c r="A25" s="11"/>
      <c r="B25" s="5" t="s">
        <v>65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">
        <v>0</v>
      </c>
      <c r="J25" s="9">
        <v>0</v>
      </c>
      <c r="K25" s="9">
        <v>0</v>
      </c>
      <c r="L25" s="9">
        <v>1</v>
      </c>
      <c r="M25" s="9">
        <v>0</v>
      </c>
      <c r="N25" s="9">
        <v>0</v>
      </c>
      <c r="O25" s="9">
        <v>0</v>
      </c>
      <c r="P25" s="9">
        <v>1</v>
      </c>
      <c r="Q25" s="9">
        <v>0</v>
      </c>
      <c r="R25" s="9">
        <v>0</v>
      </c>
      <c r="S25" s="9"/>
      <c r="T25" s="9"/>
      <c r="U25" s="9"/>
      <c r="V25" s="9">
        <v>0</v>
      </c>
      <c r="W25" s="10">
        <v>0</v>
      </c>
      <c r="X25" s="10">
        <v>0</v>
      </c>
    </row>
    <row r="26" spans="1:24" x14ac:dyDescent="0.2">
      <c r="A26" s="11"/>
      <c r="B26" s="5" t="s">
        <v>66</v>
      </c>
      <c r="C26" s="99">
        <v>1</v>
      </c>
      <c r="D26" s="99">
        <v>1</v>
      </c>
      <c r="E26" s="99">
        <v>2</v>
      </c>
      <c r="F26" s="99">
        <v>2</v>
      </c>
      <c r="G26" s="99">
        <v>2</v>
      </c>
      <c r="H26" s="99">
        <v>2</v>
      </c>
      <c r="I26" s="9">
        <v>2</v>
      </c>
      <c r="J26" s="9">
        <v>3</v>
      </c>
      <c r="K26" s="9">
        <v>3</v>
      </c>
      <c r="L26" s="9">
        <v>1</v>
      </c>
      <c r="M26" s="9">
        <v>2</v>
      </c>
      <c r="N26" s="9">
        <v>2</v>
      </c>
      <c r="O26" s="9">
        <v>1</v>
      </c>
      <c r="P26" s="9">
        <v>1</v>
      </c>
      <c r="Q26" s="9">
        <v>1</v>
      </c>
      <c r="R26" s="9">
        <v>0</v>
      </c>
      <c r="S26" s="9"/>
      <c r="T26" s="9"/>
      <c r="U26" s="9"/>
      <c r="V26" s="9">
        <v>2</v>
      </c>
      <c r="W26" s="10">
        <v>1</v>
      </c>
      <c r="X26" s="10">
        <v>1</v>
      </c>
    </row>
    <row r="27" spans="1:24" x14ac:dyDescent="0.2">
      <c r="A27" s="11"/>
      <c r="B27" s="25" t="s">
        <v>82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1</v>
      </c>
      <c r="I27" s="9">
        <v>1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1</v>
      </c>
      <c r="Q27" s="9">
        <v>1</v>
      </c>
      <c r="R27" s="9">
        <v>0</v>
      </c>
      <c r="S27" s="9"/>
      <c r="T27" s="9"/>
      <c r="U27" s="9"/>
      <c r="V27" s="9">
        <v>0</v>
      </c>
      <c r="W27" s="10">
        <v>0</v>
      </c>
      <c r="X27" s="10">
        <v>0</v>
      </c>
    </row>
    <row r="28" spans="1:24" x14ac:dyDescent="0.2">
      <c r="A28" s="11"/>
      <c r="B28" s="5" t="s">
        <v>67</v>
      </c>
      <c r="C28" s="99">
        <v>1</v>
      </c>
      <c r="D28" s="99">
        <v>1</v>
      </c>
      <c r="E28" s="99">
        <v>1</v>
      </c>
      <c r="F28" s="99">
        <v>0</v>
      </c>
      <c r="G28" s="99">
        <v>0</v>
      </c>
      <c r="H28" s="99">
        <v>1</v>
      </c>
      <c r="I28" s="9">
        <v>4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2</v>
      </c>
      <c r="P28" s="9">
        <v>1</v>
      </c>
      <c r="Q28" s="9">
        <v>2</v>
      </c>
      <c r="R28" s="9">
        <v>0</v>
      </c>
      <c r="S28" s="9"/>
      <c r="T28" s="9"/>
      <c r="U28" s="9"/>
      <c r="V28" s="9">
        <v>0</v>
      </c>
      <c r="W28" s="10">
        <v>0</v>
      </c>
      <c r="X28" s="10">
        <v>0</v>
      </c>
    </row>
    <row r="29" spans="1:24" x14ac:dyDescent="0.2">
      <c r="A29" s="11"/>
      <c r="B29" s="5" t="s">
        <v>68</v>
      </c>
      <c r="C29" s="99">
        <v>11</v>
      </c>
      <c r="D29" s="99">
        <v>8</v>
      </c>
      <c r="E29" s="99">
        <v>11</v>
      </c>
      <c r="F29" s="99">
        <v>8</v>
      </c>
      <c r="G29" s="99">
        <v>12</v>
      </c>
      <c r="H29" s="99">
        <v>9</v>
      </c>
      <c r="I29" s="9">
        <v>11</v>
      </c>
      <c r="J29" s="9">
        <v>4</v>
      </c>
      <c r="K29" s="9">
        <v>12</v>
      </c>
      <c r="L29" s="9">
        <v>12</v>
      </c>
      <c r="M29" s="9">
        <v>12</v>
      </c>
      <c r="N29" s="9">
        <v>16</v>
      </c>
      <c r="O29" s="9">
        <v>16</v>
      </c>
      <c r="P29" s="9">
        <v>10</v>
      </c>
      <c r="Q29" s="9">
        <v>10</v>
      </c>
      <c r="R29" s="9">
        <v>12</v>
      </c>
      <c r="S29" s="9"/>
      <c r="T29" s="9"/>
      <c r="U29" s="9"/>
      <c r="V29" s="9">
        <v>17</v>
      </c>
      <c r="W29" s="10">
        <v>16</v>
      </c>
      <c r="X29" s="10">
        <v>13</v>
      </c>
    </row>
    <row r="30" spans="1:24" s="38" customFormat="1" x14ac:dyDescent="0.2">
      <c r="A30" s="58" t="s">
        <v>69</v>
      </c>
      <c r="B30" s="59"/>
      <c r="C30" s="117">
        <f>SUM(C15:C29)</f>
        <v>14</v>
      </c>
      <c r="D30" s="117">
        <f>SUM(D15:D29)</f>
        <v>12</v>
      </c>
      <c r="E30" s="117">
        <f>SUM(E15:E29)</f>
        <v>19</v>
      </c>
      <c r="F30" s="117">
        <f>SUM(F15:F29)</f>
        <v>14</v>
      </c>
      <c r="G30" s="117">
        <f t="shared" ref="G30:L30" si="1">SUM(G15:G29)</f>
        <v>17</v>
      </c>
      <c r="H30" s="117">
        <f t="shared" si="1"/>
        <v>18</v>
      </c>
      <c r="I30" s="60">
        <f t="shared" si="1"/>
        <v>27</v>
      </c>
      <c r="J30" s="60">
        <f t="shared" si="1"/>
        <v>13</v>
      </c>
      <c r="K30" s="60">
        <f t="shared" si="1"/>
        <v>19</v>
      </c>
      <c r="L30" s="60">
        <f t="shared" si="1"/>
        <v>19</v>
      </c>
      <c r="M30" s="60">
        <f t="shared" ref="M30:R30" si="2">SUM(M15:M29)</f>
        <v>21</v>
      </c>
      <c r="N30" s="60">
        <f t="shared" si="2"/>
        <v>24</v>
      </c>
      <c r="O30" s="60">
        <f t="shared" si="2"/>
        <v>28</v>
      </c>
      <c r="P30" s="60">
        <f t="shared" si="2"/>
        <v>24</v>
      </c>
      <c r="Q30" s="60">
        <f t="shared" si="2"/>
        <v>19</v>
      </c>
      <c r="R30" s="60">
        <f t="shared" si="2"/>
        <v>24</v>
      </c>
      <c r="S30" s="60"/>
      <c r="T30" s="60"/>
      <c r="U30" s="60"/>
      <c r="V30" s="60">
        <v>28</v>
      </c>
      <c r="W30" s="61">
        <v>24</v>
      </c>
      <c r="X30" s="61">
        <v>20</v>
      </c>
    </row>
    <row r="31" spans="1:24" s="26" customFormat="1" x14ac:dyDescent="0.2">
      <c r="A31" s="46"/>
      <c r="B31" s="47"/>
      <c r="C31" s="48"/>
      <c r="D31" s="48"/>
      <c r="E31" s="48"/>
      <c r="F31" s="48"/>
      <c r="G31" s="4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/>
    </row>
    <row r="32" spans="1:24" x14ac:dyDescent="0.2">
      <c r="A32" s="62" t="s">
        <v>6</v>
      </c>
      <c r="B32" s="3" t="s">
        <v>59</v>
      </c>
      <c r="C32" s="98">
        <v>1</v>
      </c>
      <c r="D32" s="98">
        <v>1</v>
      </c>
      <c r="E32" s="98">
        <v>2</v>
      </c>
      <c r="F32" s="98">
        <v>3</v>
      </c>
      <c r="G32" s="98">
        <v>1</v>
      </c>
      <c r="H32" s="98">
        <v>1</v>
      </c>
      <c r="I32" s="14">
        <v>1</v>
      </c>
      <c r="J32" s="14">
        <v>4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14">
        <v>1</v>
      </c>
      <c r="Q32" s="14">
        <v>2</v>
      </c>
      <c r="R32" s="14">
        <v>7</v>
      </c>
      <c r="S32" s="14"/>
      <c r="T32" s="14"/>
      <c r="U32" s="14"/>
      <c r="V32" s="14">
        <v>0</v>
      </c>
      <c r="W32" s="15">
        <v>0</v>
      </c>
      <c r="X32" s="15">
        <v>1</v>
      </c>
    </row>
    <row r="33" spans="1:24" x14ac:dyDescent="0.2">
      <c r="A33" s="157"/>
      <c r="B33" s="5" t="s">
        <v>172</v>
      </c>
      <c r="C33" s="99">
        <v>1</v>
      </c>
      <c r="D33" s="99">
        <v>0</v>
      </c>
      <c r="E33" s="99"/>
      <c r="F33" s="99"/>
      <c r="G33" s="99"/>
      <c r="H33" s="9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0"/>
      <c r="X33" s="10"/>
    </row>
    <row r="34" spans="1:24" x14ac:dyDescent="0.2">
      <c r="A34" s="27"/>
      <c r="B34" s="42" t="s">
        <v>88</v>
      </c>
      <c r="C34" s="101">
        <v>0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1</v>
      </c>
      <c r="Q34" s="9">
        <v>0</v>
      </c>
      <c r="R34" s="9">
        <v>0</v>
      </c>
      <c r="S34" s="9"/>
      <c r="T34" s="9"/>
      <c r="U34" s="9"/>
      <c r="V34" s="9">
        <v>0</v>
      </c>
      <c r="W34" s="10">
        <v>0</v>
      </c>
      <c r="X34" s="10">
        <v>0</v>
      </c>
    </row>
    <row r="35" spans="1:24" x14ac:dyDescent="0.2">
      <c r="A35" s="27"/>
      <c r="B35" s="42" t="s">
        <v>89</v>
      </c>
      <c r="C35" s="101">
        <v>0</v>
      </c>
      <c r="D35" s="101">
        <v>0</v>
      </c>
      <c r="E35" s="101">
        <v>0</v>
      </c>
      <c r="F35" s="101">
        <v>0</v>
      </c>
      <c r="G35" s="101">
        <v>0</v>
      </c>
      <c r="H35" s="101">
        <v>0</v>
      </c>
      <c r="I35" s="9">
        <v>0</v>
      </c>
      <c r="J35" s="9">
        <v>0</v>
      </c>
      <c r="K35" s="9">
        <v>0</v>
      </c>
      <c r="L35" s="9">
        <v>0</v>
      </c>
      <c r="M35" s="9">
        <v>1</v>
      </c>
      <c r="N35" s="9">
        <v>1</v>
      </c>
      <c r="O35" s="9">
        <v>1</v>
      </c>
      <c r="P35" s="9">
        <v>1</v>
      </c>
      <c r="Q35" s="9">
        <v>0</v>
      </c>
      <c r="R35" s="9">
        <v>0</v>
      </c>
      <c r="S35" s="9"/>
      <c r="T35" s="9"/>
      <c r="U35" s="9"/>
      <c r="V35" s="9">
        <v>0</v>
      </c>
      <c r="W35" s="10">
        <v>0</v>
      </c>
      <c r="X35" s="10">
        <v>0</v>
      </c>
    </row>
    <row r="36" spans="1:24" x14ac:dyDescent="0.2">
      <c r="A36" s="27"/>
      <c r="B36" s="28" t="s">
        <v>83</v>
      </c>
      <c r="C36" s="103">
        <v>2</v>
      </c>
      <c r="D36" s="103">
        <v>0</v>
      </c>
      <c r="E36" s="103">
        <v>1</v>
      </c>
      <c r="F36" s="103">
        <v>2</v>
      </c>
      <c r="G36" s="103">
        <v>0</v>
      </c>
      <c r="H36" s="103">
        <v>2</v>
      </c>
      <c r="I36" s="12">
        <v>2</v>
      </c>
      <c r="J36" s="12">
        <v>2</v>
      </c>
      <c r="K36" s="12">
        <v>2</v>
      </c>
      <c r="L36" s="12">
        <v>1</v>
      </c>
      <c r="M36" s="12">
        <v>1</v>
      </c>
      <c r="N36" s="12">
        <v>1</v>
      </c>
      <c r="O36" s="12">
        <v>0</v>
      </c>
      <c r="P36" s="12">
        <v>1</v>
      </c>
      <c r="Q36" s="12">
        <v>1</v>
      </c>
      <c r="R36" s="12">
        <v>0</v>
      </c>
      <c r="S36" s="12"/>
      <c r="T36" s="12"/>
      <c r="U36" s="12"/>
      <c r="V36" s="12">
        <v>0</v>
      </c>
      <c r="W36" s="13">
        <v>0</v>
      </c>
      <c r="X36" s="13">
        <v>0</v>
      </c>
    </row>
    <row r="37" spans="1:24" x14ac:dyDescent="0.2">
      <c r="A37" s="2"/>
      <c r="B37" s="3" t="s">
        <v>61</v>
      </c>
      <c r="C37" s="98">
        <v>14</v>
      </c>
      <c r="D37" s="98">
        <v>10</v>
      </c>
      <c r="E37" s="98">
        <v>9</v>
      </c>
      <c r="F37" s="98">
        <v>13</v>
      </c>
      <c r="G37" s="98">
        <v>10</v>
      </c>
      <c r="H37" s="98">
        <v>14</v>
      </c>
      <c r="I37" s="14">
        <v>11</v>
      </c>
      <c r="J37" s="14">
        <v>17</v>
      </c>
      <c r="K37" s="14">
        <v>16</v>
      </c>
      <c r="L37" s="14">
        <v>7</v>
      </c>
      <c r="M37" s="14">
        <v>12</v>
      </c>
      <c r="N37" s="14">
        <v>12</v>
      </c>
      <c r="O37" s="14">
        <v>9</v>
      </c>
      <c r="P37" s="14">
        <v>14</v>
      </c>
      <c r="Q37" s="14">
        <v>8</v>
      </c>
      <c r="R37" s="14">
        <v>22</v>
      </c>
      <c r="S37" s="14"/>
      <c r="T37" s="14"/>
      <c r="U37" s="14"/>
      <c r="V37" s="14">
        <v>6</v>
      </c>
      <c r="W37" s="15">
        <v>19</v>
      </c>
      <c r="X37" s="15">
        <v>10</v>
      </c>
    </row>
    <row r="38" spans="1:24" x14ac:dyDescent="0.2">
      <c r="A38" s="2"/>
      <c r="B38" s="42" t="s">
        <v>162</v>
      </c>
      <c r="C38" s="99">
        <v>1</v>
      </c>
      <c r="D38" s="99">
        <v>0</v>
      </c>
      <c r="E38" s="99">
        <v>0</v>
      </c>
      <c r="F38" s="99">
        <v>1</v>
      </c>
      <c r="G38" s="99">
        <v>1</v>
      </c>
      <c r="H38" s="99">
        <v>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10"/>
      <c r="X38" s="10"/>
    </row>
    <row r="39" spans="1:24" x14ac:dyDescent="0.2">
      <c r="A39" s="2"/>
      <c r="B39" s="42" t="s">
        <v>92</v>
      </c>
      <c r="C39" s="101">
        <v>0</v>
      </c>
      <c r="D39" s="101">
        <v>0</v>
      </c>
      <c r="E39" s="101">
        <v>0</v>
      </c>
      <c r="F39" s="101">
        <v>0</v>
      </c>
      <c r="G39" s="101">
        <v>0</v>
      </c>
      <c r="H39" s="101">
        <v>0</v>
      </c>
      <c r="I39" s="9">
        <v>1</v>
      </c>
      <c r="J39" s="9">
        <v>1</v>
      </c>
      <c r="K39" s="9">
        <v>1</v>
      </c>
      <c r="L39" s="9">
        <v>0</v>
      </c>
      <c r="M39" s="9">
        <v>1</v>
      </c>
      <c r="N39" s="9">
        <v>1</v>
      </c>
      <c r="O39" s="9">
        <v>1</v>
      </c>
      <c r="P39" s="9">
        <v>1</v>
      </c>
      <c r="Q39" s="9">
        <v>0</v>
      </c>
      <c r="R39" s="9">
        <v>0</v>
      </c>
      <c r="S39" s="9"/>
      <c r="T39" s="9"/>
      <c r="U39" s="9"/>
      <c r="V39" s="9">
        <v>0</v>
      </c>
      <c r="W39" s="10">
        <v>0</v>
      </c>
      <c r="X39" s="10">
        <v>0</v>
      </c>
    </row>
    <row r="40" spans="1:24" x14ac:dyDescent="0.2">
      <c r="A40" s="11"/>
      <c r="B40" s="5" t="s">
        <v>62</v>
      </c>
      <c r="C40" s="99">
        <v>1</v>
      </c>
      <c r="D40" s="99">
        <v>0</v>
      </c>
      <c r="E40" s="99">
        <v>6</v>
      </c>
      <c r="F40" s="99">
        <v>5</v>
      </c>
      <c r="G40" s="99">
        <v>1</v>
      </c>
      <c r="H40" s="99">
        <v>0</v>
      </c>
      <c r="I40" s="9">
        <v>6</v>
      </c>
      <c r="J40" s="9">
        <v>9</v>
      </c>
      <c r="K40" s="9">
        <v>7</v>
      </c>
      <c r="L40" s="9">
        <v>6</v>
      </c>
      <c r="M40" s="9">
        <v>5</v>
      </c>
      <c r="N40" s="9">
        <v>4</v>
      </c>
      <c r="O40" s="9">
        <v>4</v>
      </c>
      <c r="P40" s="9">
        <v>5</v>
      </c>
      <c r="Q40" s="9">
        <v>1</v>
      </c>
      <c r="R40" s="9">
        <v>0</v>
      </c>
      <c r="S40" s="9"/>
      <c r="T40" s="9"/>
      <c r="U40" s="9"/>
      <c r="V40" s="9">
        <v>0</v>
      </c>
      <c r="W40" s="10">
        <v>2</v>
      </c>
      <c r="X40" s="10">
        <v>0</v>
      </c>
    </row>
    <row r="41" spans="1:24" x14ac:dyDescent="0.2">
      <c r="A41" s="11"/>
      <c r="B41" s="42" t="s">
        <v>91</v>
      </c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1</v>
      </c>
      <c r="P41" s="9">
        <v>2</v>
      </c>
      <c r="Q41" s="9">
        <v>0</v>
      </c>
      <c r="R41" s="9">
        <v>0</v>
      </c>
      <c r="S41" s="9"/>
      <c r="T41" s="9"/>
      <c r="U41" s="9"/>
      <c r="V41" s="9">
        <v>0</v>
      </c>
      <c r="W41" s="10">
        <v>0</v>
      </c>
      <c r="X41" s="10">
        <v>0</v>
      </c>
    </row>
    <row r="42" spans="1:24" x14ac:dyDescent="0.2">
      <c r="A42" s="11"/>
      <c r="B42" s="5" t="s">
        <v>63</v>
      </c>
      <c r="C42" s="99">
        <v>1</v>
      </c>
      <c r="D42" s="99">
        <v>3</v>
      </c>
      <c r="E42" s="99">
        <v>0</v>
      </c>
      <c r="F42" s="99">
        <v>1</v>
      </c>
      <c r="G42" s="99">
        <v>2</v>
      </c>
      <c r="H42" s="99">
        <v>0</v>
      </c>
      <c r="I42" s="9">
        <v>0</v>
      </c>
      <c r="J42" s="9">
        <v>1</v>
      </c>
      <c r="K42" s="9">
        <v>0</v>
      </c>
      <c r="L42" s="9">
        <v>0</v>
      </c>
      <c r="M42" s="9">
        <v>0</v>
      </c>
      <c r="N42" s="9">
        <v>1</v>
      </c>
      <c r="O42" s="9">
        <v>1</v>
      </c>
      <c r="P42" s="9">
        <v>2</v>
      </c>
      <c r="Q42" s="9">
        <v>1</v>
      </c>
      <c r="R42" s="9">
        <v>0</v>
      </c>
      <c r="S42" s="9"/>
      <c r="T42" s="9"/>
      <c r="U42" s="9"/>
      <c r="V42" s="9">
        <v>1</v>
      </c>
      <c r="W42" s="10">
        <v>2</v>
      </c>
      <c r="X42" s="10">
        <v>2</v>
      </c>
    </row>
    <row r="43" spans="1:24" x14ac:dyDescent="0.2">
      <c r="A43" s="11"/>
      <c r="B43" s="5" t="s">
        <v>70</v>
      </c>
      <c r="C43" s="99">
        <v>0</v>
      </c>
      <c r="D43" s="99">
        <v>0</v>
      </c>
      <c r="E43" s="99">
        <v>0</v>
      </c>
      <c r="F43" s="99">
        <v>0</v>
      </c>
      <c r="G43" s="99">
        <v>0</v>
      </c>
      <c r="H43" s="9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/>
      <c r="T43" s="9"/>
      <c r="U43" s="9"/>
      <c r="V43" s="9">
        <v>1</v>
      </c>
      <c r="W43" s="10">
        <v>1</v>
      </c>
      <c r="X43" s="10">
        <v>1</v>
      </c>
    </row>
    <row r="44" spans="1:24" x14ac:dyDescent="0.2">
      <c r="A44" s="11"/>
      <c r="B44" s="51" t="s">
        <v>147</v>
      </c>
      <c r="C44" s="104">
        <v>0</v>
      </c>
      <c r="D44" s="104">
        <v>0</v>
      </c>
      <c r="E44" s="104">
        <v>0</v>
      </c>
      <c r="F44" s="104">
        <v>1</v>
      </c>
      <c r="G44" s="104">
        <v>0</v>
      </c>
      <c r="H44" s="104">
        <v>1</v>
      </c>
      <c r="I44" s="10">
        <v>1</v>
      </c>
      <c r="J44" s="10">
        <v>1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x14ac:dyDescent="0.2">
      <c r="A45" s="11"/>
      <c r="B45" s="21" t="s">
        <v>65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1</v>
      </c>
      <c r="N45" s="15">
        <v>1</v>
      </c>
      <c r="O45" s="15">
        <v>0</v>
      </c>
      <c r="P45" s="15">
        <v>0</v>
      </c>
      <c r="Q45" s="15">
        <v>0</v>
      </c>
      <c r="R45" s="15">
        <v>0</v>
      </c>
      <c r="S45" s="15"/>
      <c r="T45" s="15"/>
      <c r="U45" s="15"/>
      <c r="V45" s="15">
        <v>0</v>
      </c>
      <c r="W45" s="15">
        <v>1</v>
      </c>
      <c r="X45" s="15">
        <v>2</v>
      </c>
    </row>
    <row r="46" spans="1:24" x14ac:dyDescent="0.2">
      <c r="A46" s="11"/>
      <c r="B46" s="29" t="s">
        <v>90</v>
      </c>
      <c r="C46" s="104">
        <v>0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1</v>
      </c>
      <c r="O46" s="10">
        <v>1</v>
      </c>
      <c r="P46" s="10">
        <v>1</v>
      </c>
      <c r="Q46" s="10">
        <v>0</v>
      </c>
      <c r="R46" s="10">
        <v>0</v>
      </c>
      <c r="S46" s="10"/>
      <c r="T46" s="10"/>
      <c r="U46" s="10"/>
      <c r="V46" s="10">
        <v>0</v>
      </c>
      <c r="W46" s="10">
        <v>0</v>
      </c>
      <c r="X46" s="10">
        <v>0</v>
      </c>
    </row>
    <row r="47" spans="1:24" x14ac:dyDescent="0.2">
      <c r="A47" s="11"/>
      <c r="B47" s="22" t="s">
        <v>66</v>
      </c>
      <c r="C47" s="10">
        <v>1</v>
      </c>
      <c r="D47" s="10">
        <v>1</v>
      </c>
      <c r="E47" s="10">
        <v>3</v>
      </c>
      <c r="F47" s="10">
        <v>3</v>
      </c>
      <c r="G47" s="10">
        <v>0</v>
      </c>
      <c r="H47" s="10">
        <v>0</v>
      </c>
      <c r="I47" s="10">
        <v>1</v>
      </c>
      <c r="J47" s="10">
        <v>2</v>
      </c>
      <c r="K47" s="10">
        <v>2</v>
      </c>
      <c r="L47" s="10">
        <v>2</v>
      </c>
      <c r="M47" s="10">
        <v>1</v>
      </c>
      <c r="N47" s="10">
        <v>2</v>
      </c>
      <c r="O47" s="10">
        <v>2</v>
      </c>
      <c r="P47" s="10">
        <v>2</v>
      </c>
      <c r="Q47" s="10">
        <v>2</v>
      </c>
      <c r="R47" s="10">
        <v>0</v>
      </c>
      <c r="S47" s="10"/>
      <c r="T47" s="10"/>
      <c r="U47" s="10"/>
      <c r="V47" s="10">
        <v>3</v>
      </c>
      <c r="W47" s="10">
        <v>2</v>
      </c>
      <c r="X47" s="10">
        <v>1</v>
      </c>
    </row>
    <row r="48" spans="1:24" x14ac:dyDescent="0.2">
      <c r="A48" s="11"/>
      <c r="B48" s="29" t="s">
        <v>84</v>
      </c>
      <c r="C48" s="104">
        <v>0</v>
      </c>
      <c r="D48" s="104">
        <v>0</v>
      </c>
      <c r="E48" s="104">
        <v>0</v>
      </c>
      <c r="F48" s="104">
        <v>0</v>
      </c>
      <c r="G48" s="104">
        <v>0</v>
      </c>
      <c r="H48" s="104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1</v>
      </c>
      <c r="R48" s="10">
        <v>0</v>
      </c>
      <c r="S48" s="10"/>
      <c r="T48" s="10"/>
      <c r="U48" s="10"/>
      <c r="V48" s="10">
        <v>0</v>
      </c>
      <c r="W48" s="10">
        <v>0</v>
      </c>
      <c r="X48" s="10">
        <v>0</v>
      </c>
    </row>
    <row r="49" spans="1:24" x14ac:dyDescent="0.2">
      <c r="A49" s="11"/>
      <c r="B49" s="29" t="s">
        <v>167</v>
      </c>
      <c r="C49" s="104">
        <v>1</v>
      </c>
      <c r="D49" s="104">
        <v>0</v>
      </c>
      <c r="E49" s="104"/>
      <c r="F49" s="104"/>
      <c r="G49" s="104"/>
      <c r="H49" s="104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x14ac:dyDescent="0.2">
      <c r="A50" s="11"/>
      <c r="B50" s="29" t="s">
        <v>67</v>
      </c>
      <c r="C50" s="104">
        <v>0</v>
      </c>
      <c r="D50" s="104">
        <v>0</v>
      </c>
      <c r="E50" s="104">
        <v>4</v>
      </c>
      <c r="F50" s="104">
        <v>1</v>
      </c>
      <c r="G50" s="104">
        <v>1</v>
      </c>
      <c r="H50" s="104">
        <v>1</v>
      </c>
      <c r="I50" s="10">
        <v>3</v>
      </c>
      <c r="J50" s="10">
        <v>4</v>
      </c>
      <c r="K50" s="10">
        <v>4</v>
      </c>
      <c r="L50" s="10">
        <v>3</v>
      </c>
      <c r="M50" s="10">
        <v>4</v>
      </c>
      <c r="N50" s="10">
        <v>5</v>
      </c>
      <c r="O50" s="10">
        <v>3</v>
      </c>
      <c r="P50" s="10">
        <v>2</v>
      </c>
      <c r="Q50" s="10">
        <v>0</v>
      </c>
      <c r="R50" s="10">
        <v>0</v>
      </c>
      <c r="S50" s="10"/>
      <c r="T50" s="10"/>
      <c r="U50" s="10"/>
      <c r="V50" s="10">
        <v>0</v>
      </c>
      <c r="W50" s="10">
        <v>0</v>
      </c>
      <c r="X50" s="10">
        <v>0</v>
      </c>
    </row>
    <row r="51" spans="1:24" x14ac:dyDescent="0.2">
      <c r="A51" s="11"/>
      <c r="B51" s="29" t="s">
        <v>145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">
        <v>0</v>
      </c>
      <c r="J51" s="10">
        <v>1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x14ac:dyDescent="0.2">
      <c r="A52" s="11"/>
      <c r="B52" s="22" t="s">
        <v>71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/>
      <c r="T52" s="10"/>
      <c r="U52" s="10"/>
      <c r="V52" s="10">
        <v>1</v>
      </c>
      <c r="W52" s="10">
        <v>1</v>
      </c>
      <c r="X52" s="10">
        <v>1</v>
      </c>
    </row>
    <row r="53" spans="1:24" x14ac:dyDescent="0.2">
      <c r="A53" s="11"/>
      <c r="B53" s="29" t="s">
        <v>82</v>
      </c>
      <c r="C53" s="10">
        <v>1</v>
      </c>
      <c r="D53" s="10">
        <v>1</v>
      </c>
      <c r="E53" s="10">
        <v>1</v>
      </c>
      <c r="F53" s="10">
        <v>1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x14ac:dyDescent="0.2">
      <c r="A54" s="11"/>
      <c r="B54" s="22" t="s">
        <v>146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2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x14ac:dyDescent="0.2">
      <c r="A55" s="11"/>
      <c r="B55" s="22" t="s">
        <v>68</v>
      </c>
      <c r="C55" s="10">
        <v>6</v>
      </c>
      <c r="D55" s="10">
        <v>4</v>
      </c>
      <c r="E55" s="10">
        <v>9</v>
      </c>
      <c r="F55" s="10">
        <v>16</v>
      </c>
      <c r="G55" s="10">
        <v>5</v>
      </c>
      <c r="H55" s="10">
        <v>9</v>
      </c>
      <c r="I55" s="10">
        <v>8</v>
      </c>
      <c r="J55" s="10">
        <v>11</v>
      </c>
      <c r="K55" s="10">
        <v>8</v>
      </c>
      <c r="L55" s="10">
        <v>0</v>
      </c>
      <c r="M55" s="10">
        <v>7</v>
      </c>
      <c r="N55" s="10">
        <v>3</v>
      </c>
      <c r="O55" s="10">
        <v>7</v>
      </c>
      <c r="P55" s="10">
        <v>10</v>
      </c>
      <c r="Q55" s="10">
        <v>4</v>
      </c>
      <c r="R55" s="10">
        <v>14</v>
      </c>
      <c r="S55" s="10"/>
      <c r="T55" s="10"/>
      <c r="U55" s="10"/>
      <c r="V55" s="10">
        <v>7</v>
      </c>
      <c r="W55" s="10">
        <v>8</v>
      </c>
      <c r="X55" s="10">
        <v>11</v>
      </c>
    </row>
    <row r="56" spans="1:24" x14ac:dyDescent="0.2">
      <c r="A56" s="11"/>
      <c r="B56" s="51" t="s">
        <v>106</v>
      </c>
      <c r="C56" s="105">
        <v>0</v>
      </c>
      <c r="D56" s="105">
        <v>0</v>
      </c>
      <c r="E56" s="105">
        <v>1</v>
      </c>
      <c r="F56" s="105">
        <v>2</v>
      </c>
      <c r="G56" s="105">
        <v>1</v>
      </c>
      <c r="H56" s="105">
        <v>2</v>
      </c>
      <c r="I56" s="13">
        <v>2</v>
      </c>
      <c r="J56" s="13">
        <v>2</v>
      </c>
      <c r="K56" s="13">
        <v>1</v>
      </c>
      <c r="L56" s="13">
        <v>2</v>
      </c>
      <c r="M56" s="13">
        <v>1</v>
      </c>
      <c r="N56" s="13">
        <v>1</v>
      </c>
      <c r="O56" s="13">
        <v>1</v>
      </c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5.75" customHeight="1" x14ac:dyDescent="0.2">
      <c r="A57" s="11"/>
      <c r="B57" s="29" t="s">
        <v>102</v>
      </c>
      <c r="C57" s="104">
        <v>0</v>
      </c>
      <c r="D57" s="104">
        <v>0</v>
      </c>
      <c r="E57" s="104">
        <v>0</v>
      </c>
      <c r="F57" s="104">
        <v>0</v>
      </c>
      <c r="G57" s="104">
        <v>0</v>
      </c>
      <c r="H57" s="104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1</v>
      </c>
      <c r="Q57" s="10">
        <v>0</v>
      </c>
      <c r="R57" s="10">
        <v>0</v>
      </c>
      <c r="S57" s="10"/>
      <c r="T57" s="10"/>
      <c r="U57" s="10"/>
      <c r="V57" s="10">
        <v>0</v>
      </c>
      <c r="W57" s="10">
        <v>0</v>
      </c>
      <c r="X57" s="10">
        <v>0</v>
      </c>
    </row>
    <row r="58" spans="1:24" ht="15.75" customHeight="1" x14ac:dyDescent="0.2">
      <c r="A58" s="11"/>
      <c r="B58" s="29" t="s">
        <v>107</v>
      </c>
      <c r="C58" s="104">
        <v>0</v>
      </c>
      <c r="D58" s="104">
        <v>0</v>
      </c>
      <c r="E58" s="104">
        <v>0</v>
      </c>
      <c r="F58" s="104">
        <v>0</v>
      </c>
      <c r="G58" s="104">
        <v>1</v>
      </c>
      <c r="H58" s="104">
        <v>1</v>
      </c>
      <c r="I58" s="10">
        <v>2</v>
      </c>
      <c r="J58" s="10">
        <v>2</v>
      </c>
      <c r="K58" s="10">
        <v>0</v>
      </c>
      <c r="L58" s="10">
        <v>1</v>
      </c>
      <c r="M58" s="10">
        <v>1</v>
      </c>
      <c r="N58" s="10">
        <v>1</v>
      </c>
      <c r="O58" s="10">
        <v>1</v>
      </c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15" customHeight="1" x14ac:dyDescent="0.2">
      <c r="A59" s="11"/>
      <c r="B59" s="16" t="s">
        <v>52</v>
      </c>
      <c r="C59" s="12">
        <v>0</v>
      </c>
      <c r="D59" s="12">
        <v>0</v>
      </c>
      <c r="E59" s="12">
        <v>3</v>
      </c>
      <c r="F59" s="12">
        <v>0</v>
      </c>
      <c r="G59" s="12">
        <v>1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5</v>
      </c>
      <c r="S59" s="12"/>
      <c r="T59" s="12"/>
      <c r="U59" s="12"/>
      <c r="V59" s="12">
        <v>17</v>
      </c>
      <c r="W59" s="12">
        <v>2</v>
      </c>
      <c r="X59" s="12">
        <v>5</v>
      </c>
    </row>
    <row r="60" spans="1:24" s="38" customFormat="1" x14ac:dyDescent="0.2">
      <c r="A60" s="116" t="s">
        <v>69</v>
      </c>
      <c r="B60" s="116"/>
      <c r="C60" s="41">
        <f>SUM(C32:C59)</f>
        <v>30</v>
      </c>
      <c r="D60" s="41">
        <f>SUM(D32:D59)</f>
        <v>20</v>
      </c>
      <c r="E60" s="41">
        <f>SUM(E32:E59)</f>
        <v>39</v>
      </c>
      <c r="F60" s="41">
        <f>SUM(F32:F59)</f>
        <v>49</v>
      </c>
      <c r="G60" s="41">
        <f t="shared" ref="G60:L60" si="3">SUM(G32:G59)</f>
        <v>24</v>
      </c>
      <c r="H60" s="41">
        <f t="shared" si="3"/>
        <v>31</v>
      </c>
      <c r="I60" s="41">
        <f t="shared" si="3"/>
        <v>38</v>
      </c>
      <c r="J60" s="41">
        <f t="shared" si="3"/>
        <v>59</v>
      </c>
      <c r="K60" s="41">
        <f t="shared" si="3"/>
        <v>41</v>
      </c>
      <c r="L60" s="41">
        <f t="shared" si="3"/>
        <v>22</v>
      </c>
      <c r="M60" s="41">
        <f t="shared" ref="M60:R60" si="4">SUM(M32:M59)</f>
        <v>36</v>
      </c>
      <c r="N60" s="41">
        <f t="shared" si="4"/>
        <v>34</v>
      </c>
      <c r="O60" s="41">
        <f t="shared" si="4"/>
        <v>33</v>
      </c>
      <c r="P60" s="41">
        <f t="shared" si="4"/>
        <v>44</v>
      </c>
      <c r="Q60" s="41">
        <f t="shared" si="4"/>
        <v>20</v>
      </c>
      <c r="R60" s="41">
        <f t="shared" si="4"/>
        <v>48</v>
      </c>
      <c r="S60" s="41"/>
      <c r="T60" s="41"/>
      <c r="U60" s="41"/>
      <c r="V60" s="41">
        <v>36</v>
      </c>
      <c r="W60" s="37">
        <v>38</v>
      </c>
      <c r="X60" s="37">
        <v>34</v>
      </c>
    </row>
  </sheetData>
  <pageMargins left="0.75" right="0.75" top="1" bottom="1" header="0.5" footer="0.5"/>
  <pageSetup orientation="portrait" r:id="rId1"/>
  <headerFooter>
    <oddHeader>&amp;CFACULTY MEMBERS BY DEGREE</oddHeader>
  </headerFooter>
  <ignoredErrors>
    <ignoredError sqref="P13 R13 M13" formulaRange="1"/>
    <ignoredError sqref="Q1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FTE BY DEPT &amp; APPOINTMENT</vt:lpstr>
      <vt:lpstr>BY GENDER &amp; RACE-ETHNICITY</vt:lpstr>
      <vt:lpstr>BY DEGREE</vt:lpstr>
      <vt:lpstr>'FTE BY DEPT &amp; APPOINTMENT'!Print_Titles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wmahler</dc:creator>
  <cp:lastModifiedBy>Bobbie J Van Eck</cp:lastModifiedBy>
  <cp:lastPrinted>2013-10-10T17:54:19Z</cp:lastPrinted>
  <dcterms:created xsi:type="dcterms:W3CDTF">2006-07-19T18:48:56Z</dcterms:created>
  <dcterms:modified xsi:type="dcterms:W3CDTF">2025-05-01T22:56:36Z</dcterms:modified>
</cp:coreProperties>
</file>