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REGT\KEEP-BOBBIE\KEEP-FORMS-REPORTS FOR WEB\RESEARCH PAGES -AR- IR - WEB READY\202430\"/>
    </mc:Choice>
  </mc:AlternateContent>
  <xr:revisionPtr revIDLastSave="0" documentId="8_{47134C1B-7267-4A74-90F1-24E76CF5E2C3}" xr6:coauthVersionLast="36" xr6:coauthVersionMax="36" xr10:uidLastSave="{00000000-0000-0000-0000-000000000000}"/>
  <bookViews>
    <workbookView xWindow="0" yWindow="0" windowWidth="21600" windowHeight="8625" activeTab="3" xr2:uid="{00000000-000D-0000-FFFF-FFFF00000000}"/>
  </bookViews>
  <sheets>
    <sheet name="TOTALS" sheetId="1" r:id="rId1"/>
    <sheet name="BY GENDER" sheetId="5" r:id="rId2"/>
    <sheet name="BY ETHNICITY" sheetId="7" r:id="rId3"/>
    <sheet name="BY STATE-COUNTRY" sheetId="6" r:id="rId4"/>
  </sheets>
  <definedNames>
    <definedName name="_xlnm.Print_Titles" localSheetId="1">'BY GENDER'!$3:$4</definedName>
    <definedName name="_xlnm.Print_Titles" localSheetId="3">'BY STATE-COUNTRY'!$3:$4</definedName>
  </definedNames>
  <calcPr calcId="191029"/>
</workbook>
</file>

<file path=xl/calcChain.xml><?xml version="1.0" encoding="utf-8"?>
<calcChain xmlns="http://schemas.openxmlformats.org/spreadsheetml/2006/main">
  <c r="C98" i="5" l="1"/>
  <c r="B98" i="5"/>
  <c r="C92" i="5"/>
  <c r="B92" i="5"/>
  <c r="C87" i="5"/>
  <c r="B87" i="5"/>
  <c r="C81" i="5"/>
  <c r="B81" i="5"/>
  <c r="C75" i="5"/>
  <c r="B75" i="5"/>
  <c r="C21" i="5"/>
  <c r="C32" i="5"/>
  <c r="B32" i="5"/>
  <c r="B99" i="5" l="1"/>
  <c r="C99" i="5"/>
  <c r="C32" i="1"/>
  <c r="B32" i="1"/>
  <c r="C26" i="1"/>
  <c r="B26" i="1"/>
  <c r="C21" i="1"/>
  <c r="B21" i="1"/>
  <c r="C15" i="1"/>
  <c r="B15" i="1"/>
  <c r="C9" i="1"/>
  <c r="B9" i="1"/>
  <c r="C65" i="5"/>
  <c r="B65" i="5"/>
  <c r="C59" i="5"/>
  <c r="B59" i="5"/>
  <c r="C54" i="5"/>
  <c r="B54" i="5"/>
  <c r="C48" i="5"/>
  <c r="B48" i="5"/>
  <c r="C42" i="5"/>
  <c r="B42" i="5"/>
  <c r="C26" i="5"/>
  <c r="B26" i="5"/>
  <c r="B21" i="5"/>
  <c r="C15" i="5"/>
  <c r="B15" i="5"/>
  <c r="C9" i="5"/>
  <c r="B9" i="5"/>
  <c r="C67" i="7"/>
  <c r="B67" i="7"/>
  <c r="B60" i="7"/>
  <c r="C53" i="7"/>
  <c r="B53" i="7"/>
  <c r="C46" i="7"/>
  <c r="B46" i="7"/>
  <c r="C39" i="7"/>
  <c r="B39" i="7"/>
  <c r="C32" i="7"/>
  <c r="B32" i="7"/>
  <c r="B25" i="7"/>
  <c r="B18" i="7"/>
  <c r="C11" i="7"/>
  <c r="B11" i="7"/>
  <c r="C130" i="6"/>
  <c r="B130" i="6"/>
  <c r="C68" i="7" l="1"/>
  <c r="B68" i="7"/>
  <c r="B100" i="5"/>
  <c r="B66" i="5"/>
  <c r="C33" i="5"/>
  <c r="B34" i="5" s="1"/>
  <c r="B33" i="1"/>
  <c r="C33" i="1"/>
  <c r="C66" i="5"/>
  <c r="B33" i="5"/>
  <c r="D130" i="6"/>
  <c r="E130" i="6"/>
  <c r="E67" i="7"/>
  <c r="D67" i="7"/>
  <c r="D60" i="7"/>
  <c r="E53" i="7"/>
  <c r="D53" i="7"/>
  <c r="E46" i="7"/>
  <c r="D46" i="7"/>
  <c r="E39" i="7"/>
  <c r="D39" i="7"/>
  <c r="E32" i="7"/>
  <c r="D32" i="7"/>
  <c r="D25" i="7"/>
  <c r="D18" i="7"/>
  <c r="E11" i="7"/>
  <c r="D11" i="7"/>
  <c r="B69" i="7" l="1"/>
  <c r="B67" i="5"/>
  <c r="B34" i="1"/>
  <c r="E68" i="7"/>
  <c r="D68" i="7"/>
  <c r="D69" i="7" l="1"/>
  <c r="D26" i="5" l="1"/>
  <c r="E65" i="5"/>
  <c r="D65" i="5"/>
  <c r="E59" i="5"/>
  <c r="D59" i="5"/>
  <c r="E54" i="5"/>
  <c r="D54" i="5"/>
  <c r="E48" i="5"/>
  <c r="D48" i="5"/>
  <c r="E42" i="5"/>
  <c r="D42" i="5"/>
  <c r="E32" i="5"/>
  <c r="D32" i="5"/>
  <c r="E26" i="5"/>
  <c r="D21" i="5"/>
  <c r="E15" i="5"/>
  <c r="D15" i="5"/>
  <c r="E9" i="5"/>
  <c r="D9" i="5"/>
  <c r="E15" i="1"/>
  <c r="E32" i="1"/>
  <c r="D32" i="1"/>
  <c r="E26" i="1"/>
  <c r="D26" i="1"/>
  <c r="E21" i="1"/>
  <c r="D21" i="1"/>
  <c r="D15" i="1"/>
  <c r="E9" i="1"/>
  <c r="D9" i="1"/>
  <c r="D66" i="5" l="1"/>
  <c r="E66" i="5"/>
  <c r="E33" i="5"/>
  <c r="D33" i="5"/>
  <c r="E33" i="1"/>
  <c r="D33" i="1"/>
  <c r="G15" i="5"/>
  <c r="F15" i="5"/>
  <c r="F15" i="1"/>
  <c r="G130" i="6"/>
  <c r="F130" i="6"/>
  <c r="G67" i="7"/>
  <c r="F67" i="7"/>
  <c r="F60" i="7"/>
  <c r="G53" i="7"/>
  <c r="F53" i="7"/>
  <c r="G46" i="7"/>
  <c r="F46" i="7"/>
  <c r="G39" i="7"/>
  <c r="F39" i="7"/>
  <c r="G32" i="7"/>
  <c r="F32" i="7"/>
  <c r="F25" i="7"/>
  <c r="F18" i="7"/>
  <c r="G11" i="7"/>
  <c r="F11" i="7"/>
  <c r="G65" i="5"/>
  <c r="F65" i="5"/>
  <c r="G59" i="5"/>
  <c r="F59" i="5"/>
  <c r="G54" i="5"/>
  <c r="F54" i="5"/>
  <c r="G48" i="5"/>
  <c r="F48" i="5"/>
  <c r="G42" i="5"/>
  <c r="F42" i="5"/>
  <c r="G32" i="5"/>
  <c r="F32" i="5"/>
  <c r="G26" i="5"/>
  <c r="F26" i="5"/>
  <c r="F21" i="5"/>
  <c r="G9" i="5"/>
  <c r="F9" i="5"/>
  <c r="G32" i="1"/>
  <c r="F32" i="1"/>
  <c r="G26" i="1"/>
  <c r="F26" i="1"/>
  <c r="G21" i="1"/>
  <c r="F21" i="1"/>
  <c r="G15" i="1"/>
  <c r="G9" i="1"/>
  <c r="F9" i="1"/>
  <c r="D67" i="5" l="1"/>
  <c r="D34" i="5"/>
  <c r="D34" i="1"/>
  <c r="G68" i="7"/>
  <c r="F68" i="7"/>
  <c r="F66" i="5"/>
  <c r="G66" i="5"/>
  <c r="G33" i="5"/>
  <c r="F33" i="5"/>
  <c r="F33" i="1"/>
  <c r="G33" i="1"/>
  <c r="F69" i="7" l="1"/>
  <c r="F34" i="5"/>
  <c r="F67" i="5"/>
  <c r="F34" i="1"/>
  <c r="I53" i="7" l="1"/>
  <c r="H21" i="5" l="1"/>
  <c r="I130" i="6"/>
  <c r="H130" i="6"/>
  <c r="I67" i="7"/>
  <c r="H67" i="7"/>
  <c r="H60" i="7"/>
  <c r="H53" i="7"/>
  <c r="I46" i="7"/>
  <c r="H46" i="7"/>
  <c r="I39" i="7"/>
  <c r="H39" i="7"/>
  <c r="I32" i="7"/>
  <c r="H32" i="7"/>
  <c r="H25" i="7"/>
  <c r="H18" i="7"/>
  <c r="I11" i="7"/>
  <c r="H11" i="7"/>
  <c r="I65" i="5"/>
  <c r="H65" i="5"/>
  <c r="I59" i="5"/>
  <c r="H59" i="5"/>
  <c r="I54" i="5"/>
  <c r="H54" i="5"/>
  <c r="I48" i="5"/>
  <c r="H48" i="5"/>
  <c r="I42" i="5"/>
  <c r="H42" i="5"/>
  <c r="I32" i="5"/>
  <c r="H32" i="5"/>
  <c r="I26" i="5"/>
  <c r="H26" i="5"/>
  <c r="I15" i="5"/>
  <c r="H15" i="5"/>
  <c r="I9" i="5"/>
  <c r="H9" i="5"/>
  <c r="I32" i="1"/>
  <c r="H32" i="1"/>
  <c r="I26" i="1"/>
  <c r="H26" i="1"/>
  <c r="I21" i="1"/>
  <c r="H21" i="1"/>
  <c r="I15" i="1"/>
  <c r="H15" i="1"/>
  <c r="I9" i="1"/>
  <c r="H9" i="1"/>
  <c r="H66" i="5" l="1"/>
  <c r="I68" i="7"/>
  <c r="H68" i="7"/>
  <c r="I66" i="5"/>
  <c r="I33" i="5"/>
  <c r="H33" i="5"/>
  <c r="H33" i="1"/>
  <c r="I33" i="1"/>
  <c r="K39" i="7"/>
  <c r="K67" i="7"/>
  <c r="K9" i="5"/>
  <c r="K15" i="5"/>
  <c r="K32" i="1"/>
  <c r="J32" i="1"/>
  <c r="H69" i="7" l="1"/>
  <c r="H67" i="5"/>
  <c r="H34" i="5"/>
  <c r="H34" i="1"/>
  <c r="K130" i="6"/>
  <c r="J130" i="6"/>
  <c r="K32" i="7"/>
  <c r="J67" i="7"/>
  <c r="J60" i="7"/>
  <c r="J53" i="7"/>
  <c r="K46" i="7"/>
  <c r="J46" i="7"/>
  <c r="J39" i="7"/>
  <c r="J32" i="7"/>
  <c r="J25" i="7"/>
  <c r="J18" i="7"/>
  <c r="K11" i="7"/>
  <c r="J11" i="7"/>
  <c r="K65" i="5"/>
  <c r="J65" i="5"/>
  <c r="K59" i="5"/>
  <c r="J59" i="5"/>
  <c r="K54" i="5"/>
  <c r="J54" i="5"/>
  <c r="K48" i="5"/>
  <c r="J48" i="5"/>
  <c r="K42" i="5"/>
  <c r="J42" i="5"/>
  <c r="K32" i="5"/>
  <c r="J32" i="5"/>
  <c r="K26" i="5"/>
  <c r="K33" i="5" s="1"/>
  <c r="J26" i="5"/>
  <c r="J21" i="5"/>
  <c r="J15" i="5"/>
  <c r="J9" i="5"/>
  <c r="K26" i="1"/>
  <c r="J26" i="1"/>
  <c r="K21" i="1"/>
  <c r="J21" i="1"/>
  <c r="K15" i="1"/>
  <c r="J15" i="1"/>
  <c r="K9" i="1"/>
  <c r="J9" i="1"/>
  <c r="J33" i="1" l="1"/>
  <c r="K68" i="7"/>
  <c r="J66" i="5"/>
  <c r="K66" i="5"/>
  <c r="J33" i="5"/>
  <c r="J34" i="5" s="1"/>
  <c r="K33" i="1"/>
  <c r="J68" i="7"/>
  <c r="M32" i="1"/>
  <c r="L32" i="1"/>
  <c r="M26" i="1"/>
  <c r="L26" i="1"/>
  <c r="M21" i="1"/>
  <c r="L21" i="1"/>
  <c r="M15" i="1"/>
  <c r="L15" i="1"/>
  <c r="M9" i="1"/>
  <c r="L9" i="1"/>
  <c r="M65" i="5"/>
  <c r="L65" i="5"/>
  <c r="M59" i="5"/>
  <c r="L59" i="5"/>
  <c r="M54" i="5"/>
  <c r="L54" i="5"/>
  <c r="M48" i="5"/>
  <c r="L48" i="5"/>
  <c r="M42" i="5"/>
  <c r="L42" i="5"/>
  <c r="M32" i="5"/>
  <c r="L32" i="5"/>
  <c r="M26" i="5"/>
  <c r="L26" i="5"/>
  <c r="L21" i="5"/>
  <c r="L15" i="5"/>
  <c r="L9" i="5"/>
  <c r="L67" i="7"/>
  <c r="L60" i="7"/>
  <c r="L53" i="7"/>
  <c r="M46" i="7"/>
  <c r="L46" i="7"/>
  <c r="L39" i="7"/>
  <c r="L32" i="7"/>
  <c r="L25" i="7"/>
  <c r="L18" i="7"/>
  <c r="M11" i="7"/>
  <c r="L11" i="7"/>
  <c r="M130" i="6"/>
  <c r="L130" i="6"/>
  <c r="J34" i="1" l="1"/>
  <c r="J67" i="5"/>
  <c r="J69" i="7"/>
  <c r="M33" i="1"/>
  <c r="L33" i="1"/>
  <c r="M66" i="5"/>
  <c r="L66" i="5"/>
  <c r="M33" i="5"/>
  <c r="L33" i="5"/>
  <c r="M68" i="7"/>
  <c r="L68" i="7"/>
  <c r="O130" i="6"/>
  <c r="N130" i="6"/>
  <c r="O67" i="7"/>
  <c r="N67" i="7"/>
  <c r="N60" i="7"/>
  <c r="N53" i="7"/>
  <c r="O46" i="7"/>
  <c r="N46" i="7"/>
  <c r="O39" i="7"/>
  <c r="N39" i="7"/>
  <c r="N32" i="7"/>
  <c r="O25" i="7"/>
  <c r="N25" i="7"/>
  <c r="N18" i="7"/>
  <c r="O11" i="7"/>
  <c r="N11" i="7"/>
  <c r="R11" i="7"/>
  <c r="S11" i="7"/>
  <c r="R18" i="7"/>
  <c r="R25" i="7"/>
  <c r="S25" i="7"/>
  <c r="R32" i="7"/>
  <c r="R39" i="7"/>
  <c r="S39" i="7"/>
  <c r="R46" i="7"/>
  <c r="S46" i="7"/>
  <c r="R53" i="7"/>
  <c r="R60" i="7"/>
  <c r="R67" i="7"/>
  <c r="S67" i="7"/>
  <c r="O65" i="5"/>
  <c r="N65" i="5"/>
  <c r="O32" i="5"/>
  <c r="N32" i="5"/>
  <c r="O59" i="5"/>
  <c r="N59" i="5"/>
  <c r="O54" i="5"/>
  <c r="N54" i="5"/>
  <c r="O48" i="5"/>
  <c r="N48" i="5"/>
  <c r="O42" i="5"/>
  <c r="N42" i="5"/>
  <c r="O26" i="5"/>
  <c r="N26" i="5"/>
  <c r="N21" i="5"/>
  <c r="N15" i="5"/>
  <c r="N9" i="5"/>
  <c r="O32" i="1"/>
  <c r="N32" i="1"/>
  <c r="O26" i="1"/>
  <c r="N26" i="1"/>
  <c r="O21" i="1"/>
  <c r="N21" i="1"/>
  <c r="O15" i="1"/>
  <c r="N15" i="1"/>
  <c r="O9" i="1"/>
  <c r="N9" i="1"/>
  <c r="S68" i="7" l="1"/>
  <c r="R68" i="7"/>
  <c r="L34" i="1"/>
  <c r="L67" i="5"/>
  <c r="L34" i="5"/>
  <c r="L69" i="7"/>
  <c r="O68" i="7"/>
  <c r="N68" i="7"/>
  <c r="N66" i="5"/>
  <c r="O66" i="5"/>
  <c r="O33" i="5"/>
  <c r="N33" i="5"/>
  <c r="O33" i="1"/>
  <c r="N33" i="1"/>
  <c r="P130" i="6"/>
  <c r="Q130" i="6"/>
  <c r="Q67" i="7"/>
  <c r="Q46" i="7"/>
  <c r="Q11" i="7"/>
  <c r="P67" i="7"/>
  <c r="P18" i="7"/>
  <c r="P11" i="7"/>
  <c r="P60" i="7"/>
  <c r="P53" i="7"/>
  <c r="P46" i="7"/>
  <c r="P39" i="7"/>
  <c r="P32" i="7"/>
  <c r="P25" i="7"/>
  <c r="Q42" i="5"/>
  <c r="Q48" i="5"/>
  <c r="Q54" i="5"/>
  <c r="Q59" i="5"/>
  <c r="Q65" i="5"/>
  <c r="P42" i="5"/>
  <c r="P48" i="5"/>
  <c r="P54" i="5"/>
  <c r="P59" i="5"/>
  <c r="P32" i="5"/>
  <c r="P26" i="5"/>
  <c r="P21" i="5"/>
  <c r="P15" i="5"/>
  <c r="P9" i="5"/>
  <c r="Q32" i="5"/>
  <c r="Q26" i="5"/>
  <c r="Q32" i="1"/>
  <c r="Q26" i="1"/>
  <c r="Q21" i="1"/>
  <c r="Q15" i="1"/>
  <c r="Q9" i="1"/>
  <c r="Q33" i="1" s="1"/>
  <c r="P32" i="1"/>
  <c r="P9" i="1"/>
  <c r="P15" i="1"/>
  <c r="P21" i="1"/>
  <c r="P26" i="1"/>
  <c r="R69" i="7" l="1"/>
  <c r="P33" i="5"/>
  <c r="P68" i="7"/>
  <c r="Q66" i="5"/>
  <c r="Q33" i="5"/>
  <c r="P33" i="1"/>
  <c r="Q68" i="7"/>
  <c r="P69" i="7" s="1"/>
  <c r="P66" i="5"/>
  <c r="P67" i="5" s="1"/>
  <c r="N69" i="7"/>
  <c r="N67" i="5"/>
  <c r="N34" i="5"/>
  <c r="N34" i="1"/>
  <c r="P34" i="5"/>
  <c r="P34" i="1"/>
  <c r="R130" i="6" l="1"/>
  <c r="S65" i="5"/>
  <c r="S66" i="5" s="1"/>
  <c r="R59" i="5"/>
  <c r="R54" i="5"/>
  <c r="R48" i="5"/>
  <c r="R42" i="5"/>
  <c r="S32" i="5"/>
  <c r="S33" i="5" s="1"/>
  <c r="R32" i="5"/>
  <c r="R26" i="5"/>
  <c r="R21" i="5"/>
  <c r="R15" i="5"/>
  <c r="R9" i="5"/>
  <c r="S32" i="1"/>
  <c r="S33" i="1" s="1"/>
  <c r="R32" i="1"/>
  <c r="R26" i="1"/>
  <c r="R21" i="1"/>
  <c r="R15" i="1"/>
  <c r="R9" i="1"/>
  <c r="R66" i="5" l="1"/>
  <c r="R67" i="5" s="1"/>
  <c r="R33" i="5"/>
  <c r="R34" i="5" s="1"/>
  <c r="R33" i="1"/>
  <c r="R34" i="1" s="1"/>
  <c r="U130" i="6"/>
  <c r="T130" i="6"/>
  <c r="U67" i="7"/>
  <c r="U60" i="7"/>
  <c r="U53" i="7"/>
  <c r="U11" i="7"/>
  <c r="U39" i="7"/>
  <c r="U46" i="7"/>
  <c r="T67" i="7"/>
  <c r="T60" i="7"/>
  <c r="T18" i="7"/>
  <c r="T53" i="7"/>
  <c r="T11" i="7"/>
  <c r="T39" i="7"/>
  <c r="T46" i="7"/>
  <c r="T32" i="7"/>
  <c r="T25" i="7"/>
  <c r="U65" i="5"/>
  <c r="T65" i="5"/>
  <c r="U59" i="5"/>
  <c r="T59" i="5"/>
  <c r="U54" i="5"/>
  <c r="T54" i="5"/>
  <c r="U48" i="5"/>
  <c r="T48" i="5"/>
  <c r="U42" i="5"/>
  <c r="T42" i="5"/>
  <c r="U32" i="5"/>
  <c r="T32" i="5"/>
  <c r="U26" i="5"/>
  <c r="T26" i="5"/>
  <c r="U21" i="5"/>
  <c r="T21" i="5"/>
  <c r="U15" i="5"/>
  <c r="T15" i="5"/>
  <c r="U9" i="5"/>
  <c r="T9" i="5"/>
  <c r="U32" i="1"/>
  <c r="T32" i="1"/>
  <c r="U26" i="1"/>
  <c r="T26" i="1"/>
  <c r="U21" i="1"/>
  <c r="T21" i="1"/>
  <c r="U15" i="1"/>
  <c r="T15" i="1"/>
  <c r="U9" i="1"/>
  <c r="T9" i="1"/>
  <c r="T33" i="1" l="1"/>
  <c r="T68" i="7"/>
  <c r="T66" i="5"/>
  <c r="U66" i="5"/>
  <c r="T33" i="5"/>
  <c r="U33" i="1"/>
  <c r="T34" i="1" s="1"/>
  <c r="U33" i="5"/>
  <c r="U68" i="7"/>
  <c r="W67" i="7"/>
  <c r="W11" i="7"/>
  <c r="W39" i="7"/>
  <c r="W46" i="7"/>
  <c r="V67" i="7"/>
  <c r="V11" i="7"/>
  <c r="V18" i="7"/>
  <c r="V60" i="7"/>
  <c r="V53" i="7"/>
  <c r="V46" i="7"/>
  <c r="V39" i="7"/>
  <c r="V32" i="7"/>
  <c r="V25" i="7"/>
  <c r="W66" i="5"/>
  <c r="V59" i="5"/>
  <c r="V54" i="5"/>
  <c r="V48" i="5"/>
  <c r="V42" i="5"/>
  <c r="W32" i="5"/>
  <c r="W33" i="5" s="1"/>
  <c r="V26" i="5"/>
  <c r="V21" i="5"/>
  <c r="V15" i="5"/>
  <c r="V9" i="5"/>
  <c r="W32" i="1"/>
  <c r="W33" i="1" s="1"/>
  <c r="V32" i="1"/>
  <c r="V26" i="1"/>
  <c r="V21" i="1"/>
  <c r="V15" i="1"/>
  <c r="V9" i="1"/>
  <c r="T67" i="5" l="1"/>
  <c r="W68" i="7"/>
  <c r="T69" i="7"/>
  <c r="V68" i="7"/>
  <c r="V66" i="5"/>
  <c r="V67" i="5" s="1"/>
  <c r="T34" i="5"/>
  <c r="V33" i="1"/>
  <c r="V34" i="1" s="1"/>
  <c r="V33" i="5"/>
  <c r="V34" i="5" s="1"/>
  <c r="X130" i="6"/>
  <c r="Y130" i="6"/>
  <c r="Y46" i="7"/>
  <c r="Y65" i="5"/>
  <c r="Y66" i="5" s="1"/>
  <c r="X59" i="5"/>
  <c r="X54" i="5"/>
  <c r="X48" i="5"/>
  <c r="X42" i="5"/>
  <c r="Y32" i="5"/>
  <c r="Y21" i="5"/>
  <c r="Y15" i="5"/>
  <c r="Y9" i="5"/>
  <c r="X32" i="5"/>
  <c r="X26" i="5"/>
  <c r="X9" i="5"/>
  <c r="X15" i="5"/>
  <c r="X21" i="5"/>
  <c r="Y32" i="1"/>
  <c r="X32" i="1"/>
  <c r="Y26" i="1"/>
  <c r="X26" i="1"/>
  <c r="Y21" i="1"/>
  <c r="X21" i="1"/>
  <c r="Y15" i="1"/>
  <c r="X15" i="1"/>
  <c r="Y9" i="1"/>
  <c r="X9" i="1"/>
  <c r="AA130" i="6"/>
  <c r="Z130" i="6"/>
  <c r="AA67" i="7"/>
  <c r="AA11" i="7"/>
  <c r="AA46" i="7"/>
  <c r="Z67" i="7"/>
  <c r="Z53" i="7"/>
  <c r="Z46" i="7"/>
  <c r="Z39" i="7"/>
  <c r="Z32" i="7"/>
  <c r="Z25" i="7"/>
  <c r="Z18" i="7"/>
  <c r="Z11" i="7"/>
  <c r="AV67" i="7"/>
  <c r="AU67" i="7"/>
  <c r="AT67" i="7"/>
  <c r="AS67" i="7"/>
  <c r="AR67" i="7"/>
  <c r="AQ67" i="7"/>
  <c r="AP67" i="7"/>
  <c r="AO67" i="7"/>
  <c r="AN67" i="7"/>
  <c r="AM67" i="7"/>
  <c r="AL67" i="7"/>
  <c r="AK67" i="7"/>
  <c r="AJ67" i="7"/>
  <c r="AI67" i="7"/>
  <c r="AE67" i="7"/>
  <c r="AD67" i="7"/>
  <c r="AC67" i="7"/>
  <c r="AB67" i="7"/>
  <c r="AB60" i="7"/>
  <c r="AV53" i="7"/>
  <c r="AU53" i="7"/>
  <c r="AT53" i="7"/>
  <c r="AS53" i="7"/>
  <c r="AR53" i="7"/>
  <c r="AQ53" i="7"/>
  <c r="AP53" i="7"/>
  <c r="AO53" i="7"/>
  <c r="AN53" i="7"/>
  <c r="AM53" i="7"/>
  <c r="AL53" i="7"/>
  <c r="AK53" i="7"/>
  <c r="AJ53" i="7"/>
  <c r="AI53" i="7"/>
  <c r="AE53" i="7"/>
  <c r="AD53" i="7"/>
  <c r="AB53" i="7"/>
  <c r="AV46" i="7"/>
  <c r="AU46" i="7"/>
  <c r="AT46" i="7"/>
  <c r="AS46" i="7"/>
  <c r="AR46" i="7"/>
  <c r="AQ46" i="7"/>
  <c r="AP46" i="7"/>
  <c r="AO46" i="7"/>
  <c r="AN46" i="7"/>
  <c r="AM46" i="7"/>
  <c r="AL46" i="7"/>
  <c r="AK46" i="7"/>
  <c r="AJ46" i="7"/>
  <c r="AI46" i="7"/>
  <c r="AH46" i="7"/>
  <c r="AE46" i="7"/>
  <c r="AD46" i="7"/>
  <c r="AB46" i="7"/>
  <c r="AV39" i="7"/>
  <c r="AU39" i="7"/>
  <c r="AT39" i="7"/>
  <c r="AS39" i="7"/>
  <c r="AR39" i="7"/>
  <c r="AQ39" i="7"/>
  <c r="AP39" i="7"/>
  <c r="AO39" i="7"/>
  <c r="AN39" i="7"/>
  <c r="AM39" i="7"/>
  <c r="AL39" i="7"/>
  <c r="AK39" i="7"/>
  <c r="AJ39" i="7"/>
  <c r="AI39" i="7"/>
  <c r="AE39" i="7"/>
  <c r="AD39" i="7"/>
  <c r="AB39" i="7"/>
  <c r="AV32" i="7"/>
  <c r="AU32" i="7"/>
  <c r="AT32" i="7"/>
  <c r="AS32" i="7"/>
  <c r="AR32" i="7"/>
  <c r="AQ32" i="7"/>
  <c r="AP32" i="7"/>
  <c r="AO32" i="7"/>
  <c r="AN32" i="7"/>
  <c r="AM32" i="7"/>
  <c r="AL32" i="7"/>
  <c r="AK32" i="7"/>
  <c r="AJ32" i="7"/>
  <c r="AI32" i="7"/>
  <c r="AE32" i="7"/>
  <c r="AD32" i="7"/>
  <c r="AB32" i="7"/>
  <c r="AV25" i="7"/>
  <c r="AU25" i="7"/>
  <c r="AT25" i="7"/>
  <c r="AS25" i="7"/>
  <c r="AR25" i="7"/>
  <c r="AQ25" i="7"/>
  <c r="AP25" i="7"/>
  <c r="AO25" i="7"/>
  <c r="AN25" i="7"/>
  <c r="AM25" i="7"/>
  <c r="AL25" i="7"/>
  <c r="AK25" i="7"/>
  <c r="AJ25" i="7"/>
  <c r="AI25" i="7"/>
  <c r="AE25" i="7"/>
  <c r="AD25" i="7"/>
  <c r="AB25" i="7"/>
  <c r="AV18" i="7"/>
  <c r="AU18" i="7"/>
  <c r="AT18" i="7"/>
  <c r="AS18" i="7"/>
  <c r="AR18" i="7"/>
  <c r="AQ18" i="7"/>
  <c r="AP18" i="7"/>
  <c r="AO18" i="7"/>
  <c r="AN18" i="7"/>
  <c r="AM18" i="7"/>
  <c r="AL18" i="7"/>
  <c r="AK18" i="7"/>
  <c r="AJ18" i="7"/>
  <c r="AI18" i="7"/>
  <c r="AE18" i="7"/>
  <c r="AD18" i="7"/>
  <c r="AB18" i="7"/>
  <c r="AV11" i="7"/>
  <c r="AU11" i="7"/>
  <c r="AT11" i="7"/>
  <c r="AS11" i="7"/>
  <c r="AR11" i="7"/>
  <c r="AQ11" i="7"/>
  <c r="AP11" i="7"/>
  <c r="AO11" i="7"/>
  <c r="AN11" i="7"/>
  <c r="AM11" i="7"/>
  <c r="AL11" i="7"/>
  <c r="AK11" i="7"/>
  <c r="AJ11" i="7"/>
  <c r="AI11" i="7"/>
  <c r="AE11" i="7"/>
  <c r="AD11" i="7"/>
  <c r="AB11" i="7"/>
  <c r="Z48" i="5"/>
  <c r="Z42" i="5"/>
  <c r="Z15" i="5"/>
  <c r="AA9" i="5"/>
  <c r="Z9" i="5"/>
  <c r="Z32" i="1"/>
  <c r="AA32" i="1"/>
  <c r="AA15" i="1"/>
  <c r="Z15" i="1"/>
  <c r="AA9" i="1"/>
  <c r="Z9" i="1"/>
  <c r="AB15" i="1"/>
  <c r="AB9" i="1"/>
  <c r="AC130" i="6"/>
  <c r="AB130" i="6"/>
  <c r="AE130" i="6"/>
  <c r="AD130" i="6"/>
  <c r="AH130" i="6"/>
  <c r="AI130" i="6"/>
  <c r="AI59" i="5"/>
  <c r="AI54" i="5"/>
  <c r="AI48" i="5"/>
  <c r="AI42" i="5"/>
  <c r="AH65" i="5"/>
  <c r="AI65" i="5"/>
  <c r="AH59" i="5"/>
  <c r="AH54" i="5"/>
  <c r="AU48" i="5"/>
  <c r="AT48" i="5"/>
  <c r="AS48" i="5"/>
  <c r="AR48" i="5"/>
  <c r="AQ48" i="5"/>
  <c r="AP48" i="5"/>
  <c r="AO48" i="5"/>
  <c r="AN48" i="5"/>
  <c r="AM48" i="5"/>
  <c r="AL48" i="5"/>
  <c r="AK48" i="5"/>
  <c r="AJ48" i="5"/>
  <c r="AH48" i="5"/>
  <c r="AH42" i="5"/>
  <c r="AI32" i="5"/>
  <c r="AI26" i="5"/>
  <c r="AI21" i="5"/>
  <c r="AI15" i="5"/>
  <c r="AI9" i="5"/>
  <c r="AH32" i="5"/>
  <c r="AH26" i="5"/>
  <c r="AH21" i="5"/>
  <c r="AH15" i="5"/>
  <c r="AH9" i="5"/>
  <c r="AI32" i="1"/>
  <c r="AH32" i="1"/>
  <c r="AI26" i="1"/>
  <c r="AH26" i="1"/>
  <c r="AI21" i="1"/>
  <c r="AH21" i="1"/>
  <c r="AI15" i="1"/>
  <c r="AH15" i="1"/>
  <c r="AI9" i="1"/>
  <c r="AH9" i="1"/>
  <c r="AK130" i="6"/>
  <c r="AJ130" i="6"/>
  <c r="AK65" i="5"/>
  <c r="AJ65" i="5"/>
  <c r="AK59" i="5"/>
  <c r="AK54" i="5"/>
  <c r="AK42" i="5"/>
  <c r="AJ59" i="5"/>
  <c r="AJ54" i="5"/>
  <c r="AJ42" i="5"/>
  <c r="AK32" i="5"/>
  <c r="AJ32" i="5"/>
  <c r="AK26" i="5"/>
  <c r="AJ26" i="5"/>
  <c r="AK21" i="5"/>
  <c r="AJ21" i="5"/>
  <c r="AK15" i="5"/>
  <c r="AJ15" i="5"/>
  <c r="AK9" i="5"/>
  <c r="AJ9" i="5"/>
  <c r="AK32" i="1"/>
  <c r="AJ32" i="1"/>
  <c r="AK26" i="1"/>
  <c r="AJ26" i="1"/>
  <c r="AK21" i="1"/>
  <c r="AJ21" i="1"/>
  <c r="AK15" i="1"/>
  <c r="AJ15" i="1"/>
  <c r="AJ9" i="1"/>
  <c r="AU130" i="6"/>
  <c r="AS130" i="6"/>
  <c r="AR130" i="6"/>
  <c r="AQ130" i="6"/>
  <c r="AP130" i="6"/>
  <c r="AO130" i="6"/>
  <c r="AN130" i="6"/>
  <c r="AM130" i="6"/>
  <c r="AL130" i="6"/>
  <c r="AT130" i="6"/>
  <c r="AP21" i="1"/>
  <c r="AO65" i="5"/>
  <c r="AO59" i="5"/>
  <c r="AO54" i="5"/>
  <c r="AO42" i="5"/>
  <c r="AN65" i="5"/>
  <c r="AN59" i="5"/>
  <c r="AN54" i="5"/>
  <c r="AN42" i="5"/>
  <c r="AT42" i="5"/>
  <c r="AT54" i="5"/>
  <c r="AT59" i="5"/>
  <c r="AT65" i="5"/>
  <c r="AU42" i="5"/>
  <c r="AU54" i="5"/>
  <c r="AU59" i="5"/>
  <c r="AU65" i="5"/>
  <c r="AR42" i="5"/>
  <c r="AR54" i="5"/>
  <c r="AR59" i="5"/>
  <c r="AR65" i="5"/>
  <c r="AS42" i="5"/>
  <c r="AS54" i="5"/>
  <c r="AS59" i="5"/>
  <c r="AS65" i="5"/>
  <c r="AP42" i="5"/>
  <c r="AP54" i="5"/>
  <c r="AP59" i="5"/>
  <c r="AP65" i="5"/>
  <c r="AQ42" i="5"/>
  <c r="AQ54" i="5"/>
  <c r="AQ59" i="5"/>
  <c r="AQ65" i="5"/>
  <c r="AL42" i="5"/>
  <c r="AL54" i="5"/>
  <c r="AL59" i="5"/>
  <c r="AL65" i="5"/>
  <c r="AM42" i="5"/>
  <c r="AM54" i="5"/>
  <c r="AM59" i="5"/>
  <c r="AM65" i="5"/>
  <c r="AT9" i="5"/>
  <c r="AT15" i="5"/>
  <c r="AT21" i="5"/>
  <c r="AT26" i="5"/>
  <c r="AT32" i="5"/>
  <c r="AU9" i="5"/>
  <c r="AU15" i="5"/>
  <c r="AU21" i="5"/>
  <c r="AU26" i="5"/>
  <c r="AU32" i="5"/>
  <c r="AR9" i="5"/>
  <c r="AR15" i="5"/>
  <c r="AR21" i="5"/>
  <c r="AR26" i="5"/>
  <c r="AR32" i="5"/>
  <c r="AS9" i="5"/>
  <c r="AS15" i="5"/>
  <c r="AS21" i="5"/>
  <c r="AS26" i="5"/>
  <c r="AS32" i="5"/>
  <c r="AP9" i="5"/>
  <c r="AP15" i="5"/>
  <c r="AP21" i="5"/>
  <c r="AP26" i="5"/>
  <c r="AP32" i="5"/>
  <c r="AQ9" i="5"/>
  <c r="AQ15" i="5"/>
  <c r="AQ21" i="5"/>
  <c r="AQ26" i="5"/>
  <c r="AQ32" i="5"/>
  <c r="AN9" i="5"/>
  <c r="AN15" i="5"/>
  <c r="AN21" i="5"/>
  <c r="AN26" i="5"/>
  <c r="AN32" i="5"/>
  <c r="AO9" i="5"/>
  <c r="AO15" i="5"/>
  <c r="AO21" i="5"/>
  <c r="AO26" i="5"/>
  <c r="AO32" i="5"/>
  <c r="AL9" i="5"/>
  <c r="AL15" i="5"/>
  <c r="AL21" i="5"/>
  <c r="AL26" i="5"/>
  <c r="AL32" i="5"/>
  <c r="AM9" i="5"/>
  <c r="AM15" i="5"/>
  <c r="AM21" i="5"/>
  <c r="AM26" i="5"/>
  <c r="AM32" i="5"/>
  <c r="AL9" i="1"/>
  <c r="AL15" i="1"/>
  <c r="AL21" i="1"/>
  <c r="AL26" i="1"/>
  <c r="AL33" i="1" s="1"/>
  <c r="AL32" i="1"/>
  <c r="AM9" i="1"/>
  <c r="AM15" i="1"/>
  <c r="AM21" i="1"/>
  <c r="AM26" i="1"/>
  <c r="AM32" i="1"/>
  <c r="AU32" i="1"/>
  <c r="AT32" i="1"/>
  <c r="AS32" i="1"/>
  <c r="AR32" i="1"/>
  <c r="AQ32" i="1"/>
  <c r="AP32" i="1"/>
  <c r="AO32" i="1"/>
  <c r="AN32" i="1"/>
  <c r="AN26" i="1"/>
  <c r="AN21" i="1"/>
  <c r="AN15" i="1"/>
  <c r="AN9" i="1"/>
  <c r="AO26" i="1"/>
  <c r="AO21" i="1"/>
  <c r="AO15" i="1"/>
  <c r="AO9" i="1"/>
  <c r="AP26" i="1"/>
  <c r="AP15" i="1"/>
  <c r="AP9" i="1"/>
  <c r="AQ26" i="1"/>
  <c r="AQ21" i="1"/>
  <c r="AQ15" i="1"/>
  <c r="AQ9" i="1"/>
  <c r="AR26" i="1"/>
  <c r="AR21" i="1"/>
  <c r="AR15" i="1"/>
  <c r="AR9" i="1"/>
  <c r="AS26" i="1"/>
  <c r="AS21" i="1"/>
  <c r="AS15" i="1"/>
  <c r="AS9" i="1"/>
  <c r="AT26" i="1"/>
  <c r="AT21" i="1"/>
  <c r="AT15" i="1"/>
  <c r="AT9" i="1"/>
  <c r="AU26" i="1"/>
  <c r="AU21" i="1"/>
  <c r="AU15" i="1"/>
  <c r="AU9" i="1"/>
  <c r="AT33" i="5"/>
  <c r="AJ33" i="5" l="1"/>
  <c r="AK33" i="1"/>
  <c r="AI33" i="1"/>
  <c r="V69" i="7"/>
  <c r="AR68" i="7"/>
  <c r="AE68" i="7"/>
  <c r="AP68" i="7"/>
  <c r="AU68" i="7"/>
  <c r="AI68" i="7"/>
  <c r="AD68" i="7"/>
  <c r="AO68" i="7"/>
  <c r="AU66" i="5"/>
  <c r="AK33" i="5"/>
  <c r="AJ34" i="5" s="1"/>
  <c r="AL33" i="5"/>
  <c r="AS33" i="5"/>
  <c r="AM66" i="5"/>
  <c r="AP66" i="5"/>
  <c r="AT66" i="5"/>
  <c r="AT67" i="5" s="1"/>
  <c r="AH66" i="5"/>
  <c r="AQ33" i="5"/>
  <c r="AR33" i="5"/>
  <c r="AR34" i="5" s="1"/>
  <c r="AL66" i="5"/>
  <c r="AS66" i="5"/>
  <c r="AO33" i="5"/>
  <c r="AU33" i="5"/>
  <c r="AT34" i="5" s="1"/>
  <c r="AQ66" i="5"/>
  <c r="AR66" i="5"/>
  <c r="AN66" i="5"/>
  <c r="X33" i="5"/>
  <c r="Y33" i="5"/>
  <c r="AH33" i="1"/>
  <c r="AH34" i="1" s="1"/>
  <c r="X33" i="1"/>
  <c r="AM33" i="1"/>
  <c r="AL34" i="1" s="1"/>
  <c r="Y33" i="1"/>
  <c r="AU33" i="1"/>
  <c r="AT33" i="1"/>
  <c r="AN33" i="5"/>
  <c r="AN34" i="5" s="1"/>
  <c r="AL68" i="7"/>
  <c r="X66" i="5"/>
  <c r="AS33" i="1"/>
  <c r="AQ33" i="1"/>
  <c r="AP33" i="1"/>
  <c r="AO33" i="1"/>
  <c r="AN34" i="1" s="1"/>
  <c r="AN33" i="1"/>
  <c r="AS68" i="7"/>
  <c r="AR33" i="1"/>
  <c r="AM33" i="5"/>
  <c r="AP33" i="5"/>
  <c r="AP34" i="5" s="1"/>
  <c r="AO66" i="5"/>
  <c r="AJ33" i="1"/>
  <c r="AJ34" i="1" s="1"/>
  <c r="AJ66" i="5"/>
  <c r="AH33" i="5"/>
  <c r="AI33" i="5"/>
  <c r="AK66" i="5"/>
  <c r="AI66" i="5"/>
  <c r="AJ68" i="7"/>
  <c r="AN68" i="7"/>
  <c r="AQ68" i="7"/>
  <c r="AK68" i="7"/>
  <c r="AV68" i="7"/>
  <c r="AU69" i="7" s="1"/>
  <c r="AM68" i="7"/>
  <c r="AM69" i="7" s="1"/>
  <c r="AT68" i="7"/>
  <c r="AR67" i="5"/>
  <c r="AP34" i="1"/>
  <c r="X34" i="1"/>
  <c r="AK69" i="7" l="1"/>
  <c r="AO69" i="7"/>
  <c r="AD69" i="7"/>
  <c r="AP67" i="5"/>
  <c r="AS69" i="7"/>
  <c r="AT34" i="1"/>
  <c r="AI69" i="7"/>
  <c r="AQ69" i="7"/>
  <c r="AL34" i="5"/>
  <c r="AL67" i="5"/>
  <c r="AN67" i="5"/>
  <c r="AH67" i="5"/>
  <c r="AR34" i="1"/>
  <c r="AH34" i="5"/>
  <c r="AJ67" i="5"/>
</calcChain>
</file>

<file path=xl/sharedStrings.xml><?xml version="1.0" encoding="utf-8"?>
<sst xmlns="http://schemas.openxmlformats.org/spreadsheetml/2006/main" count="791" uniqueCount="255">
  <si>
    <t xml:space="preserve">     New High School Graduates</t>
  </si>
  <si>
    <t xml:space="preserve">     New Transfer Students</t>
  </si>
  <si>
    <t>First-Year Students</t>
  </si>
  <si>
    <t xml:space="preserve">     New High School Grads (w/ 6+ units)</t>
  </si>
  <si>
    <t>Sophomores</t>
  </si>
  <si>
    <t>Juniors</t>
  </si>
  <si>
    <t>Seniors</t>
  </si>
  <si>
    <t xml:space="preserve">     Special Admits &amp; Auditors</t>
  </si>
  <si>
    <t>Non-Degree Students</t>
  </si>
  <si>
    <t>TOTALS</t>
  </si>
  <si>
    <t xml:space="preserve">     Albion High School Scholars</t>
  </si>
  <si>
    <t xml:space="preserve">     Community Scholars</t>
  </si>
  <si>
    <t xml:space="preserve">     Returning On-Campus Students</t>
  </si>
  <si>
    <t>HEADCOUNT</t>
  </si>
  <si>
    <t>American Indian/Alaska Native</t>
  </si>
  <si>
    <t>Black, non-Hispanic</t>
  </si>
  <si>
    <t>Hispanic</t>
  </si>
  <si>
    <t>White, non-Hispanic</t>
  </si>
  <si>
    <t>Multiracial</t>
  </si>
  <si>
    <t>Unknown</t>
  </si>
  <si>
    <t>WOMEN</t>
  </si>
  <si>
    <t>MEN</t>
  </si>
  <si>
    <t>Full-Time</t>
  </si>
  <si>
    <t>Part-Time</t>
  </si>
  <si>
    <t>ACADEMIC YEAR</t>
  </si>
  <si>
    <t>2006-07</t>
  </si>
  <si>
    <t>2005-06</t>
  </si>
  <si>
    <t>2004-05</t>
  </si>
  <si>
    <t>2003-04</t>
  </si>
  <si>
    <t>2002-03</t>
  </si>
  <si>
    <t>GRAND TOTALS</t>
  </si>
  <si>
    <t>Asian/Pacific Islander</t>
  </si>
  <si>
    <t>International</t>
  </si>
  <si>
    <t>HEADCOUNT (MEN)</t>
  </si>
  <si>
    <t>HEADCOUNT (WOMEN)</t>
  </si>
  <si>
    <t>TOTALS (ALL CLASSES)</t>
  </si>
  <si>
    <t>AL</t>
  </si>
  <si>
    <t>AZ</t>
  </si>
  <si>
    <t>CA</t>
  </si>
  <si>
    <t>CO</t>
  </si>
  <si>
    <t>CT</t>
  </si>
  <si>
    <t>FL</t>
  </si>
  <si>
    <t>GA</t>
  </si>
  <si>
    <t>IL</t>
  </si>
  <si>
    <t>IN</t>
  </si>
  <si>
    <t>KY</t>
  </si>
  <si>
    <t>MA</t>
  </si>
  <si>
    <t>MD</t>
  </si>
  <si>
    <t>MI</t>
  </si>
  <si>
    <t>MN</t>
  </si>
  <si>
    <t>NC</t>
  </si>
  <si>
    <t>NH</t>
  </si>
  <si>
    <t>NJ</t>
  </si>
  <si>
    <t>NV</t>
  </si>
  <si>
    <t>NY</t>
  </si>
  <si>
    <t>OH</t>
  </si>
  <si>
    <t>PA</t>
  </si>
  <si>
    <t>RI</t>
  </si>
  <si>
    <t>SC</t>
  </si>
  <si>
    <t>TN</t>
  </si>
  <si>
    <t>TX</t>
  </si>
  <si>
    <t>WA</t>
  </si>
  <si>
    <t>WI</t>
  </si>
  <si>
    <t>Bahamas</t>
  </si>
  <si>
    <t>China</t>
  </si>
  <si>
    <t>Germany</t>
  </si>
  <si>
    <t>Ghana</t>
  </si>
  <si>
    <t>Greece</t>
  </si>
  <si>
    <t>Japan</t>
  </si>
  <si>
    <t>Korea</t>
  </si>
  <si>
    <t>Saudi Arabia</t>
  </si>
  <si>
    <t>Slovakia</t>
  </si>
  <si>
    <t>Turkmenistan</t>
  </si>
  <si>
    <t>Grand Total</t>
  </si>
  <si>
    <t>STATE/COUNTRY</t>
  </si>
  <si>
    <t>France</t>
  </si>
  <si>
    <t>Spain</t>
  </si>
  <si>
    <t>IA</t>
  </si>
  <si>
    <t>ME</t>
  </si>
  <si>
    <t>MO</t>
  </si>
  <si>
    <t>NE</t>
  </si>
  <si>
    <t>OK</t>
  </si>
  <si>
    <t>VA</t>
  </si>
  <si>
    <t>VT</t>
  </si>
  <si>
    <t>WY</t>
  </si>
  <si>
    <t>Bulgaria</t>
  </si>
  <si>
    <t>Chile</t>
  </si>
  <si>
    <t>Ethiopia</t>
  </si>
  <si>
    <t>India</t>
  </si>
  <si>
    <t>Jamaica</t>
  </si>
  <si>
    <t>Mexico</t>
  </si>
  <si>
    <t>Nepal</t>
  </si>
  <si>
    <t>New Zealand</t>
  </si>
  <si>
    <t>Pakistan</t>
  </si>
  <si>
    <t>Viet Nam</t>
  </si>
  <si>
    <t>Ecuador</t>
  </si>
  <si>
    <t>ALABAMA</t>
  </si>
  <si>
    <t>ALASKA</t>
  </si>
  <si>
    <t>AK</t>
  </si>
  <si>
    <t xml:space="preserve">ARIZONA </t>
  </si>
  <si>
    <t>ARKANSAS</t>
  </si>
  <si>
    <t>AR</t>
  </si>
  <si>
    <t xml:space="preserve">CALIFORNIA </t>
  </si>
  <si>
    <t xml:space="preserve">COLORADO </t>
  </si>
  <si>
    <t>CONNECTICUT</t>
  </si>
  <si>
    <t>DELAWARE</t>
  </si>
  <si>
    <t>DE</t>
  </si>
  <si>
    <t>DISTRICT OF COLUMBIA</t>
  </si>
  <si>
    <t>DC</t>
  </si>
  <si>
    <t>FLORIDA</t>
  </si>
  <si>
    <t>GEORGIA</t>
  </si>
  <si>
    <t>HAWAII</t>
  </si>
  <si>
    <t>HI</t>
  </si>
  <si>
    <t>IDAHO</t>
  </si>
  <si>
    <t>ID</t>
  </si>
  <si>
    <t>ILLINOIS</t>
  </si>
  <si>
    <t>INDIANA</t>
  </si>
  <si>
    <t>IOWA</t>
  </si>
  <si>
    <t>KANSAS</t>
  </si>
  <si>
    <t>KS</t>
  </si>
  <si>
    <t>KENTUCKY</t>
  </si>
  <si>
    <t>LOUISIANA</t>
  </si>
  <si>
    <t>LA</t>
  </si>
  <si>
    <t>MAINE</t>
  </si>
  <si>
    <t>MARYLAND</t>
  </si>
  <si>
    <t>MASSACHUSETTS</t>
  </si>
  <si>
    <t>MICHIGAN</t>
  </si>
  <si>
    <t>MINNESOTA</t>
  </si>
  <si>
    <t>MISSISSIPPI</t>
  </si>
  <si>
    <t>MS</t>
  </si>
  <si>
    <t>MISSOURI</t>
  </si>
  <si>
    <t>MONTANA</t>
  </si>
  <si>
    <t>MT</t>
  </si>
  <si>
    <t>NEBRASKA</t>
  </si>
  <si>
    <t>NEVADA</t>
  </si>
  <si>
    <t>NEW HAMPSHIRE</t>
  </si>
  <si>
    <t>NEW JERSEY</t>
  </si>
  <si>
    <t>NEW MEXICO</t>
  </si>
  <si>
    <t>NM</t>
  </si>
  <si>
    <t>NEW YORK</t>
  </si>
  <si>
    <t>NORTH CAROLINA</t>
  </si>
  <si>
    <t>NORTH DAKOTA</t>
  </si>
  <si>
    <t>ND</t>
  </si>
  <si>
    <t>OHIO</t>
  </si>
  <si>
    <t>OKLAHOMA</t>
  </si>
  <si>
    <t>OREGON</t>
  </si>
  <si>
    <t>OR</t>
  </si>
  <si>
    <t>PENNSYLVANIA</t>
  </si>
  <si>
    <t>RHODE ISLAND</t>
  </si>
  <si>
    <t>SOUTH CAROLINA</t>
  </si>
  <si>
    <t>SOUTH DAKOTA</t>
  </si>
  <si>
    <t>SD</t>
  </si>
  <si>
    <t>TENNESSEE</t>
  </si>
  <si>
    <t>TEXAS</t>
  </si>
  <si>
    <t>UTAH</t>
  </si>
  <si>
    <t>UT</t>
  </si>
  <si>
    <t>VERMONT</t>
  </si>
  <si>
    <t xml:space="preserve">VIRGINIA </t>
  </si>
  <si>
    <t>WASHINGTON</t>
  </si>
  <si>
    <t>WEST VIRGINIA</t>
  </si>
  <si>
    <t>WV</t>
  </si>
  <si>
    <t>WISCONSIN</t>
  </si>
  <si>
    <t>WYOMING</t>
  </si>
  <si>
    <t>abv</t>
  </si>
  <si>
    <t>Albania</t>
  </si>
  <si>
    <t>Latvia</t>
  </si>
  <si>
    <t>Poland</t>
  </si>
  <si>
    <t>Zimbabwe</t>
  </si>
  <si>
    <t>Argentina</t>
  </si>
  <si>
    <t>Peru</t>
  </si>
  <si>
    <t>Australia</t>
  </si>
  <si>
    <t>Austria</t>
  </si>
  <si>
    <t>Brazil</t>
  </si>
  <si>
    <t>Columbia</t>
  </si>
  <si>
    <t>Namibia</t>
  </si>
  <si>
    <t>Netherlands</t>
  </si>
  <si>
    <t>2007-08</t>
  </si>
  <si>
    <t xml:space="preserve">   Part-Time</t>
  </si>
  <si>
    <t>Croatia</t>
  </si>
  <si>
    <t>Italy</t>
  </si>
  <si>
    <t>Philippines</t>
  </si>
  <si>
    <t>Slovenia</t>
  </si>
  <si>
    <t>Thailand</t>
  </si>
  <si>
    <t>2008-09</t>
  </si>
  <si>
    <t>England</t>
  </si>
  <si>
    <t>2009-10</t>
  </si>
  <si>
    <t>Abidjan</t>
  </si>
  <si>
    <t>Czech Republic</t>
  </si>
  <si>
    <t>Hong Kong</t>
  </si>
  <si>
    <t>Israel</t>
  </si>
  <si>
    <t>Malaysia</t>
  </si>
  <si>
    <t>Union of Myanmar (Burma)</t>
  </si>
  <si>
    <t>United Arab Emirates</t>
  </si>
  <si>
    <t>2010-11</t>
  </si>
  <si>
    <t>Non-Resident Alien</t>
  </si>
  <si>
    <t>Asian</t>
  </si>
  <si>
    <t>Black/African American</t>
  </si>
  <si>
    <t>Two or More Races</t>
  </si>
  <si>
    <t>White/Caucasian</t>
  </si>
  <si>
    <t>Native Hawaiian/Pacific Islander</t>
  </si>
  <si>
    <t>ACADEMIC YEAR**</t>
  </si>
  <si>
    <t>**STARTING 2010-11 THE ETHNICITY CATEGORIES HAVE BEEN CHANGED TO REFLECT THE</t>
  </si>
  <si>
    <t>Unknown*</t>
  </si>
  <si>
    <t>*Students were re-surveyed to update to the new required Ethnicity Classifications Fall 2010.</t>
  </si>
  <si>
    <t xml:space="preserve">  Those students not yet completing the form make up the majority of the "Unknown" category. This </t>
  </si>
  <si>
    <t xml:space="preserve">  data will be updated as forms are received.</t>
  </si>
  <si>
    <t xml:space="preserve">NEW IPEDS REQUIRED CATEGORIES. </t>
  </si>
  <si>
    <t>Puerto Rico</t>
  </si>
  <si>
    <t>2011-12</t>
  </si>
  <si>
    <t>Egypt</t>
  </si>
  <si>
    <t>Indonesia</t>
  </si>
  <si>
    <t>Lebanon</t>
  </si>
  <si>
    <t>Mongolia</t>
  </si>
  <si>
    <t>2012-13</t>
  </si>
  <si>
    <t>Canada</t>
  </si>
  <si>
    <t>2013-14</t>
  </si>
  <si>
    <t>El Salvador</t>
  </si>
  <si>
    <t>Taiwan</t>
  </si>
  <si>
    <t>Republic of San Mari</t>
  </si>
  <si>
    <t>2014-15</t>
  </si>
  <si>
    <r>
      <t xml:space="preserve">1 </t>
    </r>
    <r>
      <rPr>
        <sz val="8"/>
        <color indexed="8"/>
        <rFont val="Arial"/>
        <family val="2"/>
      </rPr>
      <t>(AE)</t>
    </r>
  </si>
  <si>
    <t xml:space="preserve">     Off-Campus Students</t>
  </si>
  <si>
    <t>2015-16</t>
  </si>
  <si>
    <t>Costa Rica</t>
  </si>
  <si>
    <t>Russia</t>
  </si>
  <si>
    <t>Romania</t>
  </si>
  <si>
    <t>*Military FPO/Europe Address</t>
  </si>
  <si>
    <t>2016-17</t>
  </si>
  <si>
    <t>Kosovo</t>
  </si>
  <si>
    <t>Nigeria</t>
  </si>
  <si>
    <t>2017-18</t>
  </si>
  <si>
    <t>2018-19</t>
  </si>
  <si>
    <t>2019-20</t>
  </si>
  <si>
    <t>2020-21</t>
  </si>
  <si>
    <t>2021-22</t>
  </si>
  <si>
    <t>Haiti</t>
  </si>
  <si>
    <t>Kenya</t>
  </si>
  <si>
    <t>Kyrgystan</t>
  </si>
  <si>
    <t>Liberia</t>
  </si>
  <si>
    <t>2022-23</t>
  </si>
  <si>
    <t>Afghanistan</t>
  </si>
  <si>
    <t>Gambia</t>
  </si>
  <si>
    <t>Sudan</t>
  </si>
  <si>
    <t>Virgin Islands</t>
  </si>
  <si>
    <t>2023-24</t>
  </si>
  <si>
    <t>FALL ENROLLMENTS 2002-2024 BY STATE/COUNTRY</t>
  </si>
  <si>
    <t>2024-25</t>
  </si>
  <si>
    <t>FALL ENROLLMENTS 2002-2024 BY ETHNICITY</t>
  </si>
  <si>
    <t>FALL ENROLLMENTS 2002 - 2024</t>
  </si>
  <si>
    <t xml:space="preserve">     Post-Graduates/Post-Grad Certificate</t>
  </si>
  <si>
    <t>ANOTHER GENDER</t>
  </si>
  <si>
    <r>
      <t xml:space="preserve">FALL ENROLLMENTS 2002-2024 BY GENDER </t>
    </r>
    <r>
      <rPr>
        <sz val="10"/>
        <rFont val="Arial"/>
        <family val="2"/>
      </rPr>
      <t>(Women, Men, Another Gender)</t>
    </r>
  </si>
  <si>
    <t>UK (includes BOTS)</t>
  </si>
  <si>
    <t>Kazakhstan</t>
  </si>
  <si>
    <t>Trinidad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</si>
</sst>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  <font>
      <sz val="8"/>
      <name val="Arial"/>
      <family val="2"/>
    </font>
    <font>
      <b/>
      <sz val="10"/>
      <color indexed="9"/>
      <name val="Arial"/>
      <family val="2"/>
    </font>
    <font>
      <sz val="10"/>
      <color indexed="8"/>
      <name val="Arial"/>
      <family val="2"/>
    </font>
    <font>
      <sz val="16"/>
      <color indexed="9"/>
      <name val="Arial"/>
      <family val="2"/>
    </font>
    <font>
      <sz val="14"/>
      <name val="Arial"/>
      <family val="2"/>
    </font>
    <font>
      <b/>
      <i/>
      <sz val="10"/>
      <color indexed="16"/>
      <name val="Arial"/>
      <family val="2"/>
    </font>
    <font>
      <sz val="10"/>
      <color indexed="9"/>
      <name val="Arial"/>
      <family val="2"/>
    </font>
    <font>
      <b/>
      <sz val="10"/>
      <color indexed="8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u/>
      <sz val="10"/>
      <color indexed="8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2"/>
      <name val="Arial"/>
      <family val="2"/>
    </font>
    <font>
      <sz val="8"/>
      <color indexed="8"/>
      <name val="Arial"/>
      <family val="2"/>
    </font>
  </fonts>
  <fills count="4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22"/>
        <bgColor indexed="24"/>
      </patternFill>
    </fill>
    <fill>
      <patternFill patternType="solid">
        <fgColor indexed="9"/>
        <bgColor indexed="2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CCCFF"/>
        <bgColor indexed="24"/>
      </patternFill>
    </fill>
    <fill>
      <patternFill patternType="solid">
        <fgColor rgb="FFCCCC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24"/>
      </patternFill>
    </fill>
    <fill>
      <patternFill patternType="solid">
        <fgColor theme="0" tint="-0.249977111117893"/>
        <bgColor indexed="24"/>
      </patternFill>
    </fill>
  </fills>
  <borders count="7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21"/>
      </top>
      <bottom style="thin">
        <color indexed="64"/>
      </bottom>
      <diagonal/>
    </border>
    <border>
      <left style="thin">
        <color indexed="64"/>
      </left>
      <right/>
      <top style="thick">
        <color indexed="21"/>
      </top>
      <bottom style="thin">
        <color indexed="64"/>
      </bottom>
      <diagonal/>
    </border>
    <border>
      <left/>
      <right style="thin">
        <color indexed="64"/>
      </right>
      <top style="thick">
        <color indexed="21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21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21"/>
      </top>
      <bottom style="thin">
        <color indexed="64"/>
      </bottom>
      <diagonal/>
    </border>
    <border>
      <left/>
      <right/>
      <top style="thick">
        <color indexed="21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ck">
        <color indexed="2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medium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ck">
        <color indexed="21"/>
      </top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21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thick">
        <color indexed="21"/>
      </bottom>
      <diagonal/>
    </border>
    <border>
      <left/>
      <right style="thick">
        <color indexed="64"/>
      </right>
      <top style="medium">
        <color indexed="64"/>
      </top>
      <bottom style="thick">
        <color indexed="21"/>
      </bottom>
      <diagonal/>
    </border>
    <border>
      <left/>
      <right style="thin">
        <color indexed="64"/>
      </right>
      <top style="medium">
        <color indexed="64"/>
      </top>
      <bottom style="thick">
        <color indexed="21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21"/>
      </bottom>
      <diagonal/>
    </border>
    <border>
      <left/>
      <right/>
      <top style="medium">
        <color indexed="64"/>
      </top>
      <bottom style="thick">
        <color indexed="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20" fillId="32" borderId="0" applyNumberFormat="0" applyBorder="0" applyAlignment="0" applyProtection="0"/>
    <xf numFmtId="0" fontId="21" fillId="33" borderId="65" applyNumberFormat="0" applyAlignment="0" applyProtection="0"/>
    <xf numFmtId="0" fontId="22" fillId="34" borderId="66" applyNumberFormat="0" applyAlignment="0" applyProtection="0"/>
    <xf numFmtId="0" fontId="23" fillId="0" borderId="0" applyNumberFormat="0" applyFill="0" applyBorder="0" applyAlignment="0" applyProtection="0"/>
    <xf numFmtId="0" fontId="24" fillId="35" borderId="0" applyNumberFormat="0" applyBorder="0" applyAlignment="0" applyProtection="0"/>
    <xf numFmtId="0" fontId="25" fillId="0" borderId="67" applyNumberFormat="0" applyFill="0" applyAlignment="0" applyProtection="0"/>
    <xf numFmtId="0" fontId="26" fillId="0" borderId="68" applyNumberFormat="0" applyFill="0" applyAlignment="0" applyProtection="0"/>
    <xf numFmtId="0" fontId="27" fillId="0" borderId="69" applyNumberFormat="0" applyFill="0" applyAlignment="0" applyProtection="0"/>
    <xf numFmtId="0" fontId="27" fillId="0" borderId="0" applyNumberFormat="0" applyFill="0" applyBorder="0" applyAlignment="0" applyProtection="0"/>
    <xf numFmtId="0" fontId="28" fillId="36" borderId="65" applyNumberFormat="0" applyAlignment="0" applyProtection="0"/>
    <xf numFmtId="0" fontId="29" fillId="0" borderId="70" applyNumberFormat="0" applyFill="0" applyAlignment="0" applyProtection="0"/>
    <xf numFmtId="0" fontId="30" fillId="37" borderId="0" applyNumberFormat="0" applyBorder="0" applyAlignment="0" applyProtection="0"/>
    <xf numFmtId="0" fontId="12" fillId="0" borderId="0"/>
    <xf numFmtId="0" fontId="18" fillId="38" borderId="71" applyNumberFormat="0" applyFont="0" applyAlignment="0" applyProtection="0"/>
    <xf numFmtId="0" fontId="31" fillId="33" borderId="72" applyNumberFormat="0" applyAlignment="0" applyProtection="0"/>
    <xf numFmtId="0" fontId="32" fillId="0" borderId="0" applyNumberFormat="0" applyFill="0" applyBorder="0" applyAlignment="0" applyProtection="0"/>
    <xf numFmtId="0" fontId="33" fillId="0" borderId="73" applyNumberFormat="0" applyFill="0" applyAlignment="0" applyProtection="0"/>
    <xf numFmtId="0" fontId="34" fillId="0" borderId="0" applyNumberFormat="0" applyFill="0" applyBorder="0" applyAlignment="0" applyProtection="0"/>
  </cellStyleXfs>
  <cellXfs count="375">
    <xf numFmtId="0" fontId="0" fillId="0" borderId="0" xfId="0"/>
    <xf numFmtId="0" fontId="3" fillId="2" borderId="1" xfId="0" applyFont="1" applyFill="1" applyBorder="1" applyAlignment="1"/>
    <xf numFmtId="0" fontId="3" fillId="2" borderId="2" xfId="0" applyFont="1" applyFill="1" applyBorder="1" applyAlignment="1"/>
    <xf numFmtId="0" fontId="3" fillId="2" borderId="3" xfId="0" applyFont="1" applyFill="1" applyBorder="1" applyAlignment="1"/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left" vertical="top" wrapText="1"/>
    </xf>
    <xf numFmtId="0" fontId="6" fillId="4" borderId="4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 vertical="top" wrapText="1"/>
    </xf>
    <xf numFmtId="0" fontId="0" fillId="0" borderId="0" xfId="0" applyFill="1"/>
    <xf numFmtId="0" fontId="6" fillId="5" borderId="4" xfId="0" applyFont="1" applyFill="1" applyBorder="1" applyAlignment="1">
      <alignment horizontal="left" vertical="top" wrapText="1"/>
    </xf>
    <xf numFmtId="0" fontId="6" fillId="0" borderId="4" xfId="0" applyFont="1" applyFill="1" applyBorder="1" applyAlignment="1">
      <alignment horizontal="left"/>
    </xf>
    <xf numFmtId="0" fontId="0" fillId="0" borderId="9" xfId="0" applyFill="1" applyBorder="1" applyAlignment="1">
      <alignment vertical="top" wrapText="1"/>
    </xf>
    <xf numFmtId="0" fontId="2" fillId="0" borderId="9" xfId="0" applyFont="1" applyFill="1" applyBorder="1" applyAlignment="1">
      <alignment vertical="top" wrapText="1"/>
    </xf>
    <xf numFmtId="0" fontId="0" fillId="6" borderId="9" xfId="0" applyFill="1" applyBorder="1" applyAlignment="1">
      <alignment vertical="top" wrapText="1"/>
    </xf>
    <xf numFmtId="0" fontId="3" fillId="2" borderId="10" xfId="0" applyFont="1" applyFill="1" applyBorder="1" applyAlignment="1">
      <alignment vertical="top" wrapText="1"/>
    </xf>
    <xf numFmtId="0" fontId="3" fillId="2" borderId="9" xfId="0" applyFont="1" applyFill="1" applyBorder="1" applyAlignment="1">
      <alignment vertical="top" wrapText="1"/>
    </xf>
    <xf numFmtId="0" fontId="0" fillId="0" borderId="4" xfId="0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9" fillId="3" borderId="13" xfId="0" applyFont="1" applyFill="1" applyBorder="1" applyAlignment="1">
      <alignment horizontal="left" vertical="center"/>
    </xf>
    <xf numFmtId="0" fontId="6" fillId="3" borderId="0" xfId="0" applyFont="1" applyFill="1" applyBorder="1" applyAlignment="1">
      <alignment horizontal="left" vertical="top" wrapText="1"/>
    </xf>
    <xf numFmtId="0" fontId="6" fillId="4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 vertical="top" wrapText="1"/>
    </xf>
    <xf numFmtId="0" fontId="6" fillId="5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left"/>
    </xf>
    <xf numFmtId="0" fontId="6" fillId="3" borderId="14" xfId="0" applyFont="1" applyFill="1" applyBorder="1" applyAlignment="1">
      <alignment horizontal="center"/>
    </xf>
    <xf numFmtId="0" fontId="6" fillId="3" borderId="15" xfId="0" applyFont="1" applyFill="1" applyBorder="1" applyAlignment="1">
      <alignment horizontal="center"/>
    </xf>
    <xf numFmtId="0" fontId="6" fillId="3" borderId="16" xfId="0" applyFont="1" applyFill="1" applyBorder="1" applyAlignment="1">
      <alignment horizontal="center"/>
    </xf>
    <xf numFmtId="0" fontId="6" fillId="3" borderId="17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15" xfId="0" applyFont="1" applyFill="1" applyBorder="1" applyAlignment="1">
      <alignment horizontal="center"/>
    </xf>
    <xf numFmtId="0" fontId="6" fillId="0" borderId="16" xfId="0" applyFont="1" applyFill="1" applyBorder="1" applyAlignment="1">
      <alignment horizontal="center"/>
    </xf>
    <xf numFmtId="0" fontId="6" fillId="0" borderId="17" xfId="0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/>
    </xf>
    <xf numFmtId="0" fontId="6" fillId="5" borderId="15" xfId="0" applyFont="1" applyFill="1" applyBorder="1" applyAlignment="1">
      <alignment horizontal="center"/>
    </xf>
    <xf numFmtId="0" fontId="6" fillId="5" borderId="16" xfId="0" applyFont="1" applyFill="1" applyBorder="1" applyAlignment="1">
      <alignment horizontal="center"/>
    </xf>
    <xf numFmtId="0" fontId="6" fillId="5" borderId="17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6" borderId="4" xfId="0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8" fillId="6" borderId="4" xfId="0" applyFont="1" applyFill="1" applyBorder="1" applyAlignment="1">
      <alignment horizontal="left" vertical="top" wrapText="1"/>
    </xf>
    <xf numFmtId="0" fontId="8" fillId="6" borderId="0" xfId="0" applyFont="1" applyFill="1" applyBorder="1" applyAlignment="1">
      <alignment horizontal="center" vertical="top" wrapText="1"/>
    </xf>
    <xf numFmtId="0" fontId="35" fillId="2" borderId="4" xfId="0" applyFont="1" applyFill="1" applyBorder="1" applyAlignment="1">
      <alignment horizontal="center" vertical="center"/>
    </xf>
    <xf numFmtId="0" fontId="35" fillId="2" borderId="0" xfId="0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6" fillId="41" borderId="4" xfId="0" applyFont="1" applyFill="1" applyBorder="1" applyAlignment="1">
      <alignment horizontal="left"/>
    </xf>
    <xf numFmtId="0" fontId="6" fillId="41" borderId="14" xfId="0" applyFont="1" applyFill="1" applyBorder="1" applyAlignment="1">
      <alignment horizontal="center"/>
    </xf>
    <xf numFmtId="0" fontId="6" fillId="41" borderId="15" xfId="0" applyFont="1" applyFill="1" applyBorder="1" applyAlignment="1">
      <alignment horizontal="center"/>
    </xf>
    <xf numFmtId="0" fontId="6" fillId="41" borderId="16" xfId="0" applyFont="1" applyFill="1" applyBorder="1" applyAlignment="1">
      <alignment horizontal="center"/>
    </xf>
    <xf numFmtId="0" fontId="6" fillId="41" borderId="17" xfId="0" applyFont="1" applyFill="1" applyBorder="1" applyAlignment="1">
      <alignment horizontal="center"/>
    </xf>
    <xf numFmtId="164" fontId="12" fillId="0" borderId="0" xfId="0" applyNumberFormat="1" applyFont="1" applyAlignment="1">
      <alignment horizontal="left"/>
    </xf>
    <xf numFmtId="0" fontId="12" fillId="0" borderId="0" xfId="0" applyFont="1"/>
    <xf numFmtId="0" fontId="35" fillId="2" borderId="4" xfId="0" applyFont="1" applyFill="1" applyBorder="1" applyAlignment="1">
      <alignment horizontal="center"/>
    </xf>
    <xf numFmtId="0" fontId="35" fillId="2" borderId="0" xfId="0" applyFont="1" applyFill="1" applyBorder="1" applyAlignment="1">
      <alignment horizontal="center"/>
    </xf>
    <xf numFmtId="0" fontId="0" fillId="0" borderId="4" xfId="0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0" fontId="2" fillId="0" borderId="0" xfId="0" applyFont="1" applyFill="1" applyBorder="1" applyAlignment="1">
      <alignment horizontal="center" vertical="top" wrapText="1"/>
    </xf>
    <xf numFmtId="0" fontId="2" fillId="6" borderId="4" xfId="0" applyFont="1" applyFill="1" applyBorder="1" applyAlignment="1">
      <alignment horizontal="center" vertical="top" wrapText="1"/>
    </xf>
    <xf numFmtId="0" fontId="2" fillId="6" borderId="0" xfId="0" applyFont="1" applyFill="1" applyBorder="1" applyAlignment="1">
      <alignment horizontal="center" vertical="top" wrapText="1"/>
    </xf>
    <xf numFmtId="0" fontId="0" fillId="0" borderId="0" xfId="0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6" borderId="5" xfId="0" applyFill="1" applyBorder="1" applyAlignment="1">
      <alignment horizontal="center"/>
    </xf>
    <xf numFmtId="0" fontId="0" fillId="0" borderId="5" xfId="0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0" fillId="0" borderId="0" xfId="0" applyAlignment="1"/>
    <xf numFmtId="0" fontId="8" fillId="6" borderId="4" xfId="0" applyFont="1" applyFill="1" applyBorder="1" applyAlignment="1">
      <alignment vertical="top" wrapText="1"/>
    </xf>
    <xf numFmtId="0" fontId="0" fillId="2" borderId="3" xfId="0" applyFill="1" applyBorder="1" applyAlignment="1"/>
    <xf numFmtId="0" fontId="0" fillId="2" borderId="1" xfId="0" applyFill="1" applyBorder="1" applyAlignment="1"/>
    <xf numFmtId="0" fontId="0" fillId="6" borderId="0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0" fillId="6" borderId="4" xfId="0" applyFill="1" applyBorder="1" applyAlignment="1">
      <alignment horizontal="center" vertical="top" wrapText="1"/>
    </xf>
    <xf numFmtId="0" fontId="0" fillId="6" borderId="0" xfId="0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9" xfId="0" applyFill="1" applyBorder="1" applyAlignment="1">
      <alignment horizontal="left"/>
    </xf>
    <xf numFmtId="0" fontId="35" fillId="2" borderId="5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 wrapText="1"/>
    </xf>
    <xf numFmtId="0" fontId="0" fillId="6" borderId="5" xfId="0" applyFill="1" applyBorder="1" applyAlignment="1">
      <alignment horizontal="center" vertical="top" wrapText="1"/>
    </xf>
    <xf numFmtId="0" fontId="0" fillId="2" borderId="9" xfId="0" applyFill="1" applyBorder="1" applyAlignment="1">
      <alignment horizontal="left" vertical="center"/>
    </xf>
    <xf numFmtId="0" fontId="0" fillId="0" borderId="4" xfId="0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left" vertical="top" wrapText="1"/>
    </xf>
    <xf numFmtId="0" fontId="0" fillId="0" borderId="9" xfId="0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 wrapText="1"/>
    </xf>
    <xf numFmtId="0" fontId="0" fillId="6" borderId="9" xfId="0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12" fillId="0" borderId="4" xfId="37" applyFont="1" applyBorder="1" applyAlignment="1">
      <alignment horizontal="center" vertical="top" wrapText="1"/>
    </xf>
    <xf numFmtId="0" fontId="12" fillId="0" borderId="5" xfId="37" applyFont="1" applyBorder="1" applyAlignment="1">
      <alignment horizontal="center" vertical="top" wrapText="1"/>
    </xf>
    <xf numFmtId="0" fontId="2" fillId="0" borderId="4" xfId="37" applyFont="1" applyBorder="1" applyAlignment="1">
      <alignment horizontal="center" vertical="top" wrapText="1"/>
    </xf>
    <xf numFmtId="0" fontId="2" fillId="0" borderId="5" xfId="37" applyFont="1" applyBorder="1" applyAlignment="1">
      <alignment horizontal="center" vertical="top" wrapText="1"/>
    </xf>
    <xf numFmtId="0" fontId="12" fillId="0" borderId="0" xfId="37" applyFont="1" applyAlignment="1">
      <alignment horizontal="center" vertical="top" wrapText="1"/>
    </xf>
    <xf numFmtId="0" fontId="2" fillId="0" borderId="0" xfId="37" applyFont="1" applyAlignment="1">
      <alignment horizontal="center" vertical="top" wrapText="1"/>
    </xf>
    <xf numFmtId="0" fontId="0" fillId="0" borderId="0" xfId="0" applyFill="1" applyAlignment="1">
      <alignment horizontal="center"/>
    </xf>
    <xf numFmtId="0" fontId="2" fillId="6" borderId="5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 vertical="top" wrapText="1"/>
    </xf>
    <xf numFmtId="0" fontId="8" fillId="6" borderId="4" xfId="0" applyFont="1" applyFill="1" applyBorder="1" applyAlignment="1">
      <alignment horizontal="center"/>
    </xf>
    <xf numFmtId="0" fontId="8" fillId="6" borderId="5" xfId="0" applyFont="1" applyFill="1" applyBorder="1" applyAlignment="1">
      <alignment horizontal="center"/>
    </xf>
    <xf numFmtId="0" fontId="8" fillId="6" borderId="0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 vertical="top" wrapText="1"/>
    </xf>
    <xf numFmtId="0" fontId="12" fillId="0" borderId="0" xfId="0" applyFont="1" applyFill="1" applyBorder="1" applyAlignment="1">
      <alignment horizontal="center" vertical="top" wrapText="1"/>
    </xf>
    <xf numFmtId="0" fontId="12" fillId="0" borderId="4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8" fillId="6" borderId="4" xfId="0" applyFont="1" applyFill="1" applyBorder="1" applyAlignment="1">
      <alignment horizontal="left"/>
    </xf>
    <xf numFmtId="0" fontId="12" fillId="0" borderId="4" xfId="0" applyFont="1" applyFill="1" applyBorder="1" applyAlignment="1">
      <alignment horizontal="left" vertical="top" wrapText="1"/>
    </xf>
    <xf numFmtId="0" fontId="12" fillId="0" borderId="9" xfId="0" applyFont="1" applyFill="1" applyBorder="1" applyAlignment="1">
      <alignment horizontal="left" vertical="top" wrapText="1"/>
    </xf>
    <xf numFmtId="0" fontId="2" fillId="6" borderId="9" xfId="0" applyFont="1" applyFill="1" applyBorder="1" applyAlignment="1">
      <alignment horizontal="left" vertical="top" wrapText="1"/>
    </xf>
    <xf numFmtId="0" fontId="5" fillId="2" borderId="10" xfId="0" applyFont="1" applyFill="1" applyBorder="1" applyAlignment="1">
      <alignment horizontal="left" vertical="top" wrapText="1"/>
    </xf>
    <xf numFmtId="0" fontId="8" fillId="42" borderId="4" xfId="0" applyFont="1" applyFill="1" applyBorder="1" applyAlignment="1">
      <alignment horizontal="left" vertical="top" wrapText="1"/>
    </xf>
    <xf numFmtId="0" fontId="2" fillId="42" borderId="4" xfId="0" applyFont="1" applyFill="1" applyBorder="1" applyAlignment="1">
      <alignment horizontal="center" vertical="top" wrapText="1"/>
    </xf>
    <xf numFmtId="0" fontId="2" fillId="42" borderId="5" xfId="0" applyFont="1" applyFill="1" applyBorder="1" applyAlignment="1">
      <alignment horizontal="center" vertical="top" wrapText="1"/>
    </xf>
    <xf numFmtId="0" fontId="2" fillId="42" borderId="4" xfId="0" applyFont="1" applyFill="1" applyBorder="1" applyAlignment="1">
      <alignment horizontal="left" vertical="top" wrapText="1"/>
    </xf>
    <xf numFmtId="0" fontId="2" fillId="42" borderId="0" xfId="0" applyFont="1" applyFill="1" applyBorder="1" applyAlignment="1">
      <alignment horizontal="center" vertical="top" wrapText="1"/>
    </xf>
    <xf numFmtId="0" fontId="2" fillId="42" borderId="4" xfId="0" applyFont="1" applyFill="1" applyBorder="1" applyAlignment="1">
      <alignment horizontal="center"/>
    </xf>
    <xf numFmtId="0" fontId="2" fillId="42" borderId="5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Fill="1" applyBorder="1" applyAlignment="1">
      <alignment horizontal="left"/>
    </xf>
    <xf numFmtId="0" fontId="12" fillId="0" borderId="0" xfId="0" applyFont="1" applyFill="1" applyAlignment="1">
      <alignment horizontal="left"/>
    </xf>
    <xf numFmtId="0" fontId="0" fillId="0" borderId="0" xfId="0" applyFill="1" applyAlignment="1">
      <alignment horizontal="left"/>
    </xf>
    <xf numFmtId="164" fontId="12" fillId="0" borderId="0" xfId="0" applyNumberFormat="1" applyFont="1" applyAlignment="1">
      <alignment horizontal="center"/>
    </xf>
    <xf numFmtId="0" fontId="6" fillId="0" borderId="23" xfId="0" applyFont="1" applyFill="1" applyBorder="1" applyAlignment="1">
      <alignment horizontal="left" vertical="top" wrapText="1"/>
    </xf>
    <xf numFmtId="0" fontId="0" fillId="0" borderId="23" xfId="0" applyFill="1" applyBorder="1"/>
    <xf numFmtId="0" fontId="1" fillId="0" borderId="14" xfId="0" applyFont="1" applyFill="1" applyBorder="1" applyAlignment="1">
      <alignment horizontal="center"/>
    </xf>
    <xf numFmtId="0" fontId="1" fillId="0" borderId="15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/>
    <xf numFmtId="0" fontId="6" fillId="41" borderId="4" xfId="0" applyFont="1" applyFill="1" applyBorder="1" applyAlignment="1">
      <alignment horizontal="left" vertical="top" wrapText="1"/>
    </xf>
    <xf numFmtId="0" fontId="1" fillId="41" borderId="14" xfId="0" applyFont="1" applyFill="1" applyBorder="1" applyAlignment="1">
      <alignment horizontal="center"/>
    </xf>
    <xf numFmtId="0" fontId="1" fillId="41" borderId="15" xfId="0" applyFont="1" applyFill="1" applyBorder="1" applyAlignment="1">
      <alignment horizontal="center"/>
    </xf>
    <xf numFmtId="0" fontId="1" fillId="41" borderId="16" xfId="0" applyFont="1" applyFill="1" applyBorder="1" applyAlignment="1">
      <alignment horizontal="center"/>
    </xf>
    <xf numFmtId="0" fontId="1" fillId="41" borderId="17" xfId="0" applyFont="1" applyFill="1" applyBorder="1" applyAlignment="1">
      <alignment horizontal="center"/>
    </xf>
    <xf numFmtId="0" fontId="15" fillId="0" borderId="0" xfId="0" applyFont="1" applyAlignment="1">
      <alignment horizontal="left" vertical="center"/>
    </xf>
    <xf numFmtId="0" fontId="12" fillId="0" borderId="5" xfId="0" applyFont="1" applyBorder="1" applyAlignment="1">
      <alignment horizontal="center"/>
    </xf>
    <xf numFmtId="0" fontId="8" fillId="0" borderId="4" xfId="0" applyFont="1" applyFill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15" fillId="0" borderId="0" xfId="0" applyFont="1" applyAlignment="1">
      <alignment vertical="center"/>
    </xf>
    <xf numFmtId="0" fontId="35" fillId="2" borderId="5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vertical="center"/>
    </xf>
    <xf numFmtId="0" fontId="6" fillId="0" borderId="33" xfId="0" applyFont="1" applyFill="1" applyBorder="1" applyAlignment="1">
      <alignment horizontal="left" vertical="top" wrapText="1"/>
    </xf>
    <xf numFmtId="0" fontId="0" fillId="0" borderId="33" xfId="0" applyFill="1" applyBorder="1"/>
    <xf numFmtId="0" fontId="6" fillId="41" borderId="39" xfId="0" applyFont="1" applyFill="1" applyBorder="1" applyAlignment="1">
      <alignment horizontal="left" vertical="top" wrapText="1"/>
    </xf>
    <xf numFmtId="0" fontId="6" fillId="41" borderId="40" xfId="0" applyFont="1" applyFill="1" applyBorder="1" applyAlignment="1">
      <alignment horizontal="center"/>
    </xf>
    <xf numFmtId="0" fontId="6" fillId="41" borderId="41" xfId="0" applyFont="1" applyFill="1" applyBorder="1" applyAlignment="1">
      <alignment horizontal="center"/>
    </xf>
    <xf numFmtId="0" fontId="6" fillId="41" borderId="42" xfId="0" applyFont="1" applyFill="1" applyBorder="1" applyAlignment="1">
      <alignment horizontal="center"/>
    </xf>
    <xf numFmtId="0" fontId="6" fillId="41" borderId="43" xfId="0" applyFont="1" applyFill="1" applyBorder="1" applyAlignment="1">
      <alignment horizontal="center"/>
    </xf>
    <xf numFmtId="0" fontId="17" fillId="7" borderId="20" xfId="0" applyFont="1" applyFill="1" applyBorder="1" applyAlignment="1">
      <alignment horizontal="center" vertical="center"/>
    </xf>
    <xf numFmtId="0" fontId="17" fillId="7" borderId="44" xfId="0" applyFont="1" applyFill="1" applyBorder="1" applyAlignment="1">
      <alignment horizontal="centerContinuous" vertical="center"/>
    </xf>
    <xf numFmtId="0" fontId="17" fillId="7" borderId="45" xfId="0" applyFont="1" applyFill="1" applyBorder="1" applyAlignment="1">
      <alignment horizontal="centerContinuous" vertical="center"/>
    </xf>
    <xf numFmtId="0" fontId="17" fillId="7" borderId="46" xfId="0" applyFont="1" applyFill="1" applyBorder="1" applyAlignment="1">
      <alignment horizontal="centerContinuous" vertical="center"/>
    </xf>
    <xf numFmtId="0" fontId="17" fillId="7" borderId="47" xfId="0" applyFont="1" applyFill="1" applyBorder="1" applyAlignment="1">
      <alignment horizontal="centerContinuous" vertical="center"/>
    </xf>
    <xf numFmtId="0" fontId="16" fillId="0" borderId="0" xfId="0" applyFont="1" applyAlignment="1">
      <alignment vertical="center"/>
    </xf>
    <xf numFmtId="0" fontId="17" fillId="7" borderId="20" xfId="0" applyFont="1" applyFill="1" applyBorder="1" applyAlignment="1">
      <alignment horizontal="left" vertical="center"/>
    </xf>
    <xf numFmtId="0" fontId="6" fillId="3" borderId="48" xfId="0" applyFont="1" applyFill="1" applyBorder="1" applyAlignment="1">
      <alignment horizontal="center" vertical="top" wrapText="1"/>
    </xf>
    <xf numFmtId="0" fontId="6" fillId="4" borderId="17" xfId="0" applyFont="1" applyFill="1" applyBorder="1" applyAlignment="1">
      <alignment horizontal="center" vertical="top" wrapText="1"/>
    </xf>
    <xf numFmtId="0" fontId="6" fillId="3" borderId="17" xfId="0" applyFont="1" applyFill="1" applyBorder="1" applyAlignment="1">
      <alignment horizontal="center" vertical="top" wrapText="1"/>
    </xf>
    <xf numFmtId="0" fontId="6" fillId="0" borderId="17" xfId="0" applyFont="1" applyFill="1" applyBorder="1" applyAlignment="1">
      <alignment horizontal="center" vertical="top" wrapText="1"/>
    </xf>
    <xf numFmtId="0" fontId="6" fillId="5" borderId="17" xfId="0" applyFont="1" applyFill="1" applyBorder="1" applyAlignment="1">
      <alignment horizontal="center" vertical="top" wrapText="1"/>
    </xf>
    <xf numFmtId="0" fontId="6" fillId="41" borderId="17" xfId="0" applyFont="1" applyFill="1" applyBorder="1" applyAlignment="1">
      <alignment horizontal="center" vertical="top" wrapText="1"/>
    </xf>
    <xf numFmtId="0" fontId="6" fillId="41" borderId="43" xfId="0" applyFont="1" applyFill="1" applyBorder="1" applyAlignment="1">
      <alignment horizontal="center" vertical="top" wrapText="1"/>
    </xf>
    <xf numFmtId="1" fontId="6" fillId="3" borderId="0" xfId="0" applyNumberFormat="1" applyFont="1" applyFill="1" applyBorder="1" applyAlignment="1">
      <alignment horizontal="center" vertical="top" wrapText="1"/>
    </xf>
    <xf numFmtId="1" fontId="6" fillId="4" borderId="0" xfId="0" applyNumberFormat="1" applyFont="1" applyFill="1" applyBorder="1" applyAlignment="1">
      <alignment horizontal="center" vertical="top" wrapText="1"/>
    </xf>
    <xf numFmtId="1" fontId="6" fillId="3" borderId="16" xfId="0" applyNumberFormat="1" applyFont="1" applyFill="1" applyBorder="1" applyAlignment="1">
      <alignment horizontal="center" vertical="top" wrapText="1"/>
    </xf>
    <xf numFmtId="1" fontId="6" fillId="0" borderId="0" xfId="0" applyNumberFormat="1" applyFont="1" applyFill="1" applyBorder="1" applyAlignment="1">
      <alignment horizontal="center" vertical="top" wrapText="1"/>
    </xf>
    <xf numFmtId="1" fontId="6" fillId="5" borderId="0" xfId="0" applyNumberFormat="1" applyFont="1" applyFill="1" applyBorder="1" applyAlignment="1">
      <alignment horizontal="center" vertical="top" wrapText="1"/>
    </xf>
    <xf numFmtId="1" fontId="6" fillId="41" borderId="0" xfId="0" applyNumberFormat="1" applyFont="1" applyFill="1" applyBorder="1" applyAlignment="1">
      <alignment horizontal="center" vertical="top" wrapText="1"/>
    </xf>
    <xf numFmtId="1" fontId="6" fillId="41" borderId="33" xfId="0" applyNumberFormat="1" applyFont="1" applyFill="1" applyBorder="1" applyAlignment="1">
      <alignment horizontal="center" vertical="top" wrapText="1"/>
    </xf>
    <xf numFmtId="1" fontId="6" fillId="0" borderId="0" xfId="0" applyNumberFormat="1" applyFont="1" applyFill="1" applyBorder="1" applyAlignment="1">
      <alignment horizontal="center"/>
    </xf>
    <xf numFmtId="1" fontId="6" fillId="41" borderId="0" xfId="0" applyNumberFormat="1" applyFont="1" applyFill="1" applyBorder="1" applyAlignment="1">
      <alignment horizontal="center"/>
    </xf>
    <xf numFmtId="1" fontId="1" fillId="41" borderId="0" xfId="0" applyNumberFormat="1" applyFont="1" applyFill="1" applyBorder="1" applyAlignment="1">
      <alignment horizontal="center"/>
    </xf>
    <xf numFmtId="1" fontId="1" fillId="0" borderId="0" xfId="0" applyNumberFormat="1" applyFont="1" applyFill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13" fillId="0" borderId="0" xfId="0" applyNumberFormat="1" applyFont="1" applyBorder="1" applyAlignment="1">
      <alignment horizontal="center"/>
    </xf>
    <xf numFmtId="1" fontId="0" fillId="0" borderId="0" xfId="0" applyNumberFormat="1" applyBorder="1" applyAlignment="1">
      <alignment horizontal="left"/>
    </xf>
    <xf numFmtId="10" fontId="2" fillId="0" borderId="0" xfId="0" applyNumberFormat="1" applyFont="1" applyBorder="1" applyAlignment="1">
      <alignment horizontal="center"/>
    </xf>
    <xf numFmtId="1" fontId="6" fillId="3" borderId="51" xfId="0" applyNumberFormat="1" applyFont="1" applyFill="1" applyBorder="1" applyAlignment="1">
      <alignment horizontal="center" vertical="top" wrapText="1"/>
    </xf>
    <xf numFmtId="1" fontId="6" fillId="4" borderId="16" xfId="0" applyNumberFormat="1" applyFont="1" applyFill="1" applyBorder="1" applyAlignment="1">
      <alignment horizontal="center" vertical="top" wrapText="1"/>
    </xf>
    <xf numFmtId="1" fontId="6" fillId="0" borderId="16" xfId="0" applyNumberFormat="1" applyFont="1" applyFill="1" applyBorder="1" applyAlignment="1">
      <alignment horizontal="center" vertical="top" wrapText="1"/>
    </xf>
    <xf numFmtId="1" fontId="6" fillId="5" borderId="16" xfId="0" applyNumberFormat="1" applyFont="1" applyFill="1" applyBorder="1" applyAlignment="1">
      <alignment horizontal="center" vertical="top" wrapText="1"/>
    </xf>
    <xf numFmtId="1" fontId="6" fillId="41" borderId="16" xfId="0" applyNumberFormat="1" applyFont="1" applyFill="1" applyBorder="1" applyAlignment="1">
      <alignment horizontal="center" vertical="top" wrapText="1"/>
    </xf>
    <xf numFmtId="1" fontId="6" fillId="41" borderId="42" xfId="0" applyNumberFormat="1" applyFont="1" applyFill="1" applyBorder="1" applyAlignment="1">
      <alignment horizontal="center" vertical="top" wrapText="1"/>
    </xf>
    <xf numFmtId="1" fontId="6" fillId="0" borderId="16" xfId="0" applyNumberFormat="1" applyFont="1" applyFill="1" applyBorder="1" applyAlignment="1">
      <alignment horizontal="center"/>
    </xf>
    <xf numFmtId="1" fontId="6" fillId="41" borderId="16" xfId="0" applyNumberFormat="1" applyFont="1" applyFill="1" applyBorder="1" applyAlignment="1">
      <alignment horizontal="center"/>
    </xf>
    <xf numFmtId="1" fontId="1" fillId="41" borderId="16" xfId="0" applyNumberFormat="1" applyFont="1" applyFill="1" applyBorder="1" applyAlignment="1">
      <alignment horizontal="center"/>
    </xf>
    <xf numFmtId="1" fontId="1" fillId="0" borderId="16" xfId="0" applyNumberFormat="1" applyFont="1" applyFill="1" applyBorder="1" applyAlignment="1">
      <alignment horizontal="center"/>
    </xf>
    <xf numFmtId="0" fontId="6" fillId="3" borderId="53" xfId="0" applyFont="1" applyFill="1" applyBorder="1" applyAlignment="1">
      <alignment horizontal="center" vertical="top" wrapText="1"/>
    </xf>
    <xf numFmtId="0" fontId="6" fillId="3" borderId="54" xfId="0" applyFont="1" applyFill="1" applyBorder="1" applyAlignment="1">
      <alignment horizontal="center" vertical="top" wrapText="1"/>
    </xf>
    <xf numFmtId="0" fontId="6" fillId="4" borderId="53" xfId="0" applyFont="1" applyFill="1" applyBorder="1" applyAlignment="1">
      <alignment horizontal="center" vertical="top" wrapText="1"/>
    </xf>
    <xf numFmtId="0" fontId="6" fillId="4" borderId="15" xfId="0" applyFont="1" applyFill="1" applyBorder="1" applyAlignment="1">
      <alignment horizontal="center" vertical="top" wrapText="1"/>
    </xf>
    <xf numFmtId="0" fontId="6" fillId="3" borderId="15" xfId="0" applyFont="1" applyFill="1" applyBorder="1" applyAlignment="1">
      <alignment horizontal="center" vertical="top" wrapText="1"/>
    </xf>
    <xf numFmtId="0" fontId="6" fillId="0" borderId="53" xfId="0" applyFont="1" applyFill="1" applyBorder="1" applyAlignment="1">
      <alignment horizontal="center" vertical="top" wrapText="1"/>
    </xf>
    <xf numFmtId="0" fontId="6" fillId="0" borderId="15" xfId="0" applyFont="1" applyFill="1" applyBorder="1" applyAlignment="1">
      <alignment horizontal="center" vertical="top" wrapText="1"/>
    </xf>
    <xf numFmtId="0" fontId="6" fillId="5" borderId="53" xfId="0" applyFont="1" applyFill="1" applyBorder="1" applyAlignment="1">
      <alignment horizontal="center" vertical="top" wrapText="1"/>
    </xf>
    <xf numFmtId="0" fontId="6" fillId="5" borderId="15" xfId="0" applyFont="1" applyFill="1" applyBorder="1" applyAlignment="1">
      <alignment horizontal="center" vertical="top" wrapText="1"/>
    </xf>
    <xf numFmtId="0" fontId="6" fillId="41" borderId="53" xfId="0" applyFont="1" applyFill="1" applyBorder="1" applyAlignment="1">
      <alignment horizontal="center" vertical="top" wrapText="1"/>
    </xf>
    <xf numFmtId="0" fontId="6" fillId="41" borderId="15" xfId="0" applyFont="1" applyFill="1" applyBorder="1" applyAlignment="1">
      <alignment horizontal="center" vertical="top" wrapText="1"/>
    </xf>
    <xf numFmtId="0" fontId="6" fillId="41" borderId="55" xfId="0" applyFont="1" applyFill="1" applyBorder="1" applyAlignment="1">
      <alignment horizontal="center" vertical="top" wrapText="1"/>
    </xf>
    <xf numFmtId="0" fontId="6" fillId="41" borderId="41" xfId="0" applyFont="1" applyFill="1" applyBorder="1" applyAlignment="1">
      <alignment horizontal="center" vertical="top" wrapText="1"/>
    </xf>
    <xf numFmtId="0" fontId="6" fillId="0" borderId="53" xfId="0" applyFont="1" applyFill="1" applyBorder="1" applyAlignment="1">
      <alignment horizontal="center"/>
    </xf>
    <xf numFmtId="0" fontId="6" fillId="41" borderId="53" xfId="0" applyFont="1" applyFill="1" applyBorder="1" applyAlignment="1">
      <alignment horizontal="center"/>
    </xf>
    <xf numFmtId="0" fontId="1" fillId="41" borderId="53" xfId="0" applyFont="1" applyFill="1" applyBorder="1" applyAlignment="1">
      <alignment horizontal="center"/>
    </xf>
    <xf numFmtId="0" fontId="1" fillId="0" borderId="53" xfId="0" applyFont="1" applyFill="1" applyBorder="1" applyAlignment="1">
      <alignment horizontal="center"/>
    </xf>
    <xf numFmtId="0" fontId="6" fillId="44" borderId="17" xfId="0" applyFont="1" applyFill="1" applyBorder="1" applyAlignment="1">
      <alignment horizontal="center" vertical="top" wrapText="1"/>
    </xf>
    <xf numFmtId="0" fontId="6" fillId="3" borderId="0" xfId="0" applyFont="1" applyFill="1" applyBorder="1" applyAlignment="1">
      <alignment horizontal="center" vertical="top" wrapText="1"/>
    </xf>
    <xf numFmtId="0" fontId="6" fillId="4" borderId="0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 vertical="top" wrapText="1"/>
    </xf>
    <xf numFmtId="0" fontId="6" fillId="5" borderId="0" xfId="0" applyFont="1" applyFill="1" applyBorder="1" applyAlignment="1">
      <alignment horizontal="center" vertical="top" wrapText="1"/>
    </xf>
    <xf numFmtId="0" fontId="6" fillId="41" borderId="0" xfId="0" applyFont="1" applyFill="1" applyBorder="1" applyAlignment="1">
      <alignment horizontal="center" vertical="top" wrapText="1"/>
    </xf>
    <xf numFmtId="0" fontId="6" fillId="41" borderId="33" xfId="0" applyFont="1" applyFill="1" applyBorder="1" applyAlignment="1">
      <alignment horizontal="center" vertical="top" wrapText="1"/>
    </xf>
    <xf numFmtId="0" fontId="6" fillId="0" borderId="0" xfId="0" applyFont="1" applyFill="1" applyBorder="1" applyAlignment="1">
      <alignment horizontal="center"/>
    </xf>
    <xf numFmtId="0" fontId="6" fillId="41" borderId="0" xfId="0" applyFont="1" applyFill="1" applyBorder="1" applyAlignment="1">
      <alignment horizontal="center"/>
    </xf>
    <xf numFmtId="0" fontId="1" fillId="41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6" fillId="44" borderId="15" xfId="0" applyFont="1" applyFill="1" applyBorder="1" applyAlignment="1">
      <alignment horizontal="center" vertical="top" wrapText="1"/>
    </xf>
    <xf numFmtId="0" fontId="17" fillId="7" borderId="22" xfId="0" applyFont="1" applyFill="1" applyBorder="1" applyAlignment="1">
      <alignment horizontal="left" vertical="center"/>
    </xf>
    <xf numFmtId="0" fontId="17" fillId="7" borderId="21" xfId="0" applyFont="1" applyFill="1" applyBorder="1" applyAlignment="1">
      <alignment horizontal="center" vertical="center"/>
    </xf>
    <xf numFmtId="0" fontId="17" fillId="7" borderId="18" xfId="0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7" borderId="9" xfId="0" applyFont="1" applyFill="1" applyBorder="1" applyAlignment="1">
      <alignment vertical="center"/>
    </xf>
    <xf numFmtId="0" fontId="8" fillId="6" borderId="0" xfId="0" applyFont="1" applyFill="1" applyBorder="1" applyAlignment="1">
      <alignment horizontal="left" vertical="top" wrapText="1"/>
    </xf>
    <xf numFmtId="0" fontId="8" fillId="6" borderId="0" xfId="0" applyFont="1" applyFill="1" applyBorder="1" applyAlignment="1">
      <alignment horizontal="left"/>
    </xf>
    <xf numFmtId="0" fontId="15" fillId="0" borderId="0" xfId="0" applyFont="1" applyBorder="1" applyAlignment="1">
      <alignment vertical="center"/>
    </xf>
    <xf numFmtId="0" fontId="0" fillId="0" borderId="0" xfId="0" applyBorder="1" applyAlignment="1"/>
    <xf numFmtId="0" fontId="8" fillId="42" borderId="4" xfId="0" applyFont="1" applyFill="1" applyBorder="1" applyAlignment="1">
      <alignment horizontal="center" vertical="top" wrapText="1"/>
    </xf>
    <xf numFmtId="0" fontId="8" fillId="42" borderId="0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center" vertical="center"/>
    </xf>
    <xf numFmtId="0" fontId="8" fillId="6" borderId="5" xfId="0" applyFont="1" applyFill="1" applyBorder="1" applyAlignment="1">
      <alignment horizontal="left" vertical="top" wrapText="1"/>
    </xf>
    <xf numFmtId="0" fontId="8" fillId="42" borderId="5" xfId="0" applyFont="1" applyFill="1" applyBorder="1" applyAlignment="1">
      <alignment horizontal="center" vertical="top" wrapText="1"/>
    </xf>
    <xf numFmtId="0" fontId="12" fillId="0" borderId="0" xfId="0" applyFont="1" applyFill="1" applyAlignment="1">
      <alignment horizontal="center"/>
    </xf>
    <xf numFmtId="0" fontId="6" fillId="3" borderId="16" xfId="0" applyFont="1" applyFill="1" applyBorder="1" applyAlignment="1">
      <alignment horizontal="center" vertical="top" wrapText="1"/>
    </xf>
    <xf numFmtId="0" fontId="6" fillId="4" borderId="16" xfId="0" applyFont="1" applyFill="1" applyBorder="1" applyAlignment="1">
      <alignment horizontal="center" vertical="top" wrapText="1"/>
    </xf>
    <xf numFmtId="0" fontId="6" fillId="0" borderId="16" xfId="0" applyFont="1" applyFill="1" applyBorder="1" applyAlignment="1">
      <alignment horizontal="center" vertical="top" wrapText="1"/>
    </xf>
    <xf numFmtId="0" fontId="6" fillId="5" borderId="16" xfId="0" applyFont="1" applyFill="1" applyBorder="1" applyAlignment="1">
      <alignment horizontal="center" vertical="top" wrapText="1"/>
    </xf>
    <xf numFmtId="0" fontId="6" fillId="41" borderId="16" xfId="0" applyFont="1" applyFill="1" applyBorder="1" applyAlignment="1">
      <alignment horizontal="center" vertical="top" wrapText="1"/>
    </xf>
    <xf numFmtId="0" fontId="6" fillId="41" borderId="42" xfId="0" applyFont="1" applyFill="1" applyBorder="1" applyAlignment="1">
      <alignment horizontal="center" vertical="top" wrapText="1"/>
    </xf>
    <xf numFmtId="0" fontId="6" fillId="3" borderId="75" xfId="0" applyFont="1" applyFill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top" wrapText="1"/>
    </xf>
    <xf numFmtId="0" fontId="6" fillId="3" borderId="14" xfId="0" applyFont="1" applyFill="1" applyBorder="1" applyAlignment="1">
      <alignment horizontal="center" vertical="top" wrapText="1"/>
    </xf>
    <xf numFmtId="0" fontId="6" fillId="0" borderId="14" xfId="0" applyFont="1" applyFill="1" applyBorder="1" applyAlignment="1">
      <alignment horizontal="center" vertical="top" wrapText="1"/>
    </xf>
    <xf numFmtId="0" fontId="6" fillId="5" borderId="14" xfId="0" applyFont="1" applyFill="1" applyBorder="1" applyAlignment="1">
      <alignment horizontal="center" vertical="top" wrapText="1"/>
    </xf>
    <xf numFmtId="0" fontId="6" fillId="41" borderId="14" xfId="0" applyFont="1" applyFill="1" applyBorder="1" applyAlignment="1">
      <alignment horizontal="center" vertical="top" wrapText="1"/>
    </xf>
    <xf numFmtId="0" fontId="6" fillId="41" borderId="40" xfId="0" applyFont="1" applyFill="1" applyBorder="1" applyAlignment="1">
      <alignment horizontal="center" vertical="top" wrapText="1"/>
    </xf>
    <xf numFmtId="0" fontId="6" fillId="0" borderId="34" xfId="0" applyFont="1" applyFill="1" applyBorder="1" applyAlignment="1">
      <alignment horizontal="left" vertical="top" wrapText="1"/>
    </xf>
    <xf numFmtId="0" fontId="6" fillId="0" borderId="35" xfId="0" applyFont="1" applyFill="1" applyBorder="1" applyAlignment="1">
      <alignment horizontal="center" vertical="top" wrapText="1"/>
    </xf>
    <xf numFmtId="0" fontId="6" fillId="0" borderId="36" xfId="0" applyFont="1" applyFill="1" applyBorder="1" applyAlignment="1">
      <alignment horizontal="center" vertical="top" wrapText="1"/>
    </xf>
    <xf numFmtId="0" fontId="6" fillId="0" borderId="37" xfId="0" applyFont="1" applyFill="1" applyBorder="1" applyAlignment="1">
      <alignment horizontal="center" vertical="top" wrapText="1"/>
    </xf>
    <xf numFmtId="0" fontId="6" fillId="0" borderId="56" xfId="0" applyFont="1" applyFill="1" applyBorder="1" applyAlignment="1">
      <alignment horizontal="center" vertical="top" wrapText="1"/>
    </xf>
    <xf numFmtId="0" fontId="6" fillId="0" borderId="23" xfId="0" applyFont="1" applyFill="1" applyBorder="1" applyAlignment="1">
      <alignment horizontal="center" vertical="top" wrapText="1"/>
    </xf>
    <xf numFmtId="0" fontId="6" fillId="0" borderId="38" xfId="0" applyFont="1" applyFill="1" applyBorder="1" applyAlignment="1">
      <alignment horizontal="center" vertical="top" wrapText="1"/>
    </xf>
    <xf numFmtId="1" fontId="6" fillId="0" borderId="37" xfId="0" applyNumberFormat="1" applyFont="1" applyFill="1" applyBorder="1" applyAlignment="1">
      <alignment horizontal="center" vertical="top" wrapText="1"/>
    </xf>
    <xf numFmtId="1" fontId="6" fillId="0" borderId="23" xfId="0" applyNumberFormat="1" applyFont="1" applyFill="1" applyBorder="1" applyAlignment="1">
      <alignment horizontal="center" vertical="top" wrapText="1"/>
    </xf>
    <xf numFmtId="0" fontId="6" fillId="0" borderId="35" xfId="0" applyFont="1" applyFill="1" applyBorder="1" applyAlignment="1">
      <alignment horizontal="center"/>
    </xf>
    <xf numFmtId="0" fontId="6" fillId="0" borderId="36" xfId="0" applyFont="1" applyFill="1" applyBorder="1" applyAlignment="1">
      <alignment horizontal="center"/>
    </xf>
    <xf numFmtId="0" fontId="6" fillId="0" borderId="37" xfId="0" applyFont="1" applyFill="1" applyBorder="1" applyAlignment="1">
      <alignment horizontal="center"/>
    </xf>
    <xf numFmtId="0" fontId="6" fillId="0" borderId="38" xfId="0" applyFont="1" applyFill="1" applyBorder="1" applyAlignment="1">
      <alignment horizontal="center"/>
    </xf>
    <xf numFmtId="0" fontId="11" fillId="43" borderId="2" xfId="0" applyFont="1" applyFill="1" applyBorder="1" applyAlignment="1">
      <alignment horizontal="left" vertical="center"/>
    </xf>
    <xf numFmtId="0" fontId="11" fillId="43" borderId="29" xfId="0" applyFont="1" applyFill="1" applyBorder="1" applyAlignment="1">
      <alignment horizontal="center" vertical="center"/>
    </xf>
    <xf numFmtId="0" fontId="11" fillId="43" borderId="30" xfId="0" applyFont="1" applyFill="1" applyBorder="1" applyAlignment="1">
      <alignment horizontal="center" vertical="center"/>
    </xf>
    <xf numFmtId="0" fontId="11" fillId="43" borderId="1" xfId="0" applyFont="1" applyFill="1" applyBorder="1" applyAlignment="1">
      <alignment horizontal="center" vertical="center"/>
    </xf>
    <xf numFmtId="0" fontId="11" fillId="43" borderId="74" xfId="0" applyFont="1" applyFill="1" applyBorder="1" applyAlignment="1">
      <alignment horizontal="center" vertical="center"/>
    </xf>
    <xf numFmtId="0" fontId="11" fillId="43" borderId="58" xfId="0" applyFont="1" applyFill="1" applyBorder="1" applyAlignment="1">
      <alignment horizontal="center" vertical="center"/>
    </xf>
    <xf numFmtId="0" fontId="11" fillId="43" borderId="32" xfId="0" applyFont="1" applyFill="1" applyBorder="1" applyAlignment="1">
      <alignment horizontal="center" vertical="center"/>
    </xf>
    <xf numFmtId="0" fontId="11" fillId="43" borderId="59" xfId="0" applyFont="1" applyFill="1" applyBorder="1" applyAlignment="1">
      <alignment horizontal="center" vertical="center"/>
    </xf>
    <xf numFmtId="1" fontId="11" fillId="43" borderId="31" xfId="0" applyNumberFormat="1" applyFont="1" applyFill="1" applyBorder="1" applyAlignment="1">
      <alignment horizontal="center" vertical="center"/>
    </xf>
    <xf numFmtId="1" fontId="11" fillId="43" borderId="1" xfId="0" applyNumberFormat="1" applyFont="1" applyFill="1" applyBorder="1" applyAlignment="1">
      <alignment horizontal="center" vertical="center"/>
    </xf>
    <xf numFmtId="0" fontId="11" fillId="43" borderId="31" xfId="0" applyFont="1" applyFill="1" applyBorder="1" applyAlignment="1">
      <alignment horizontal="center" vertical="center"/>
    </xf>
    <xf numFmtId="0" fontId="11" fillId="39" borderId="19" xfId="0" applyFont="1" applyFill="1" applyBorder="1" applyAlignment="1">
      <alignment horizontal="left" vertical="center"/>
    </xf>
    <xf numFmtId="0" fontId="2" fillId="40" borderId="0" xfId="0" applyFont="1" applyFill="1" applyAlignment="1">
      <alignment vertical="center"/>
    </xf>
    <xf numFmtId="0" fontId="9" fillId="43" borderId="6" xfId="0" applyFont="1" applyFill="1" applyBorder="1" applyAlignment="1">
      <alignment horizontal="left" vertical="center"/>
    </xf>
    <xf numFmtId="0" fontId="9" fillId="43" borderId="13" xfId="0" applyFont="1" applyFill="1" applyBorder="1" applyAlignment="1">
      <alignment horizontal="center" vertical="center"/>
    </xf>
    <xf numFmtId="0" fontId="9" fillId="43" borderId="49" xfId="0" applyFont="1" applyFill="1" applyBorder="1" applyAlignment="1">
      <alignment horizontal="center" vertical="center"/>
    </xf>
    <xf numFmtId="0" fontId="9" fillId="43" borderId="52" xfId="0" applyFont="1" applyFill="1" applyBorder="1" applyAlignment="1">
      <alignment horizontal="center" vertical="center"/>
    </xf>
    <xf numFmtId="1" fontId="9" fillId="43" borderId="13" xfId="0" applyNumberFormat="1" applyFont="1" applyFill="1" applyBorder="1" applyAlignment="1">
      <alignment horizontal="center" vertical="center"/>
    </xf>
    <xf numFmtId="1" fontId="9" fillId="43" borderId="49" xfId="0" applyNumberFormat="1" applyFont="1" applyFill="1" applyBorder="1" applyAlignment="1">
      <alignment horizontal="center" vertical="center"/>
    </xf>
    <xf numFmtId="0" fontId="9" fillId="43" borderId="11" xfId="0" applyFont="1" applyFill="1" applyBorder="1" applyAlignment="1">
      <alignment horizontal="center" vertical="center"/>
    </xf>
    <xf numFmtId="0" fontId="9" fillId="43" borderId="12" xfId="0" applyFont="1" applyFill="1" applyBorder="1" applyAlignment="1">
      <alignment horizontal="center" vertical="center"/>
    </xf>
    <xf numFmtId="0" fontId="9" fillId="43" borderId="8" xfId="0" applyFont="1" applyFill="1" applyBorder="1" applyAlignment="1">
      <alignment horizontal="center" vertical="center"/>
    </xf>
    <xf numFmtId="0" fontId="9" fillId="43" borderId="7" xfId="0" applyFont="1" applyFill="1" applyBorder="1" applyAlignment="1">
      <alignment horizontal="center" vertical="center"/>
    </xf>
    <xf numFmtId="0" fontId="1" fillId="0" borderId="0" xfId="0" applyFont="1"/>
    <xf numFmtId="0" fontId="0" fillId="6" borderId="4" xfId="0" applyFill="1" applyBorder="1" applyAlignment="1">
      <alignment vertical="top" wrapText="1"/>
    </xf>
    <xf numFmtId="0" fontId="1" fillId="0" borderId="35" xfId="0" applyFont="1" applyFill="1" applyBorder="1" applyAlignment="1">
      <alignment horizontal="center" vertical="top" wrapText="1"/>
    </xf>
    <xf numFmtId="0" fontId="1" fillId="41" borderId="14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wrapText="1"/>
    </xf>
    <xf numFmtId="0" fontId="2" fillId="43" borderId="58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6" fillId="41" borderId="0" xfId="0" applyFont="1" applyFill="1" applyBorder="1" applyAlignment="1">
      <alignment horizontal="left"/>
    </xf>
    <xf numFmtId="0" fontId="0" fillId="41" borderId="0" xfId="0" applyFill="1"/>
    <xf numFmtId="0" fontId="6" fillId="41" borderId="0" xfId="0" applyFont="1" applyFill="1" applyBorder="1" applyAlignment="1">
      <alignment horizontal="left" vertical="top" wrapText="1"/>
    </xf>
    <xf numFmtId="0" fontId="1" fillId="41" borderId="0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6" fillId="0" borderId="24" xfId="0" applyFont="1" applyFill="1" applyBorder="1" applyAlignment="1">
      <alignment horizontal="left"/>
    </xf>
    <xf numFmtId="0" fontId="1" fillId="0" borderId="25" xfId="0" applyFont="1" applyFill="1" applyBorder="1" applyAlignment="1">
      <alignment horizontal="center"/>
    </xf>
    <xf numFmtId="0" fontId="6" fillId="0" borderId="26" xfId="0" applyFont="1" applyFill="1" applyBorder="1" applyAlignment="1">
      <alignment horizontal="center"/>
    </xf>
    <xf numFmtId="0" fontId="6" fillId="0" borderId="25" xfId="0" applyFont="1" applyFill="1" applyBorder="1" applyAlignment="1">
      <alignment horizontal="center"/>
    </xf>
    <xf numFmtId="0" fontId="6" fillId="0" borderId="27" xfId="0" applyFont="1" applyFill="1" applyBorder="1" applyAlignment="1">
      <alignment horizontal="center"/>
    </xf>
    <xf numFmtId="0" fontId="6" fillId="0" borderId="57" xfId="0" applyFont="1" applyFill="1" applyBorder="1" applyAlignment="1">
      <alignment horizontal="center"/>
    </xf>
    <xf numFmtId="0" fontId="6" fillId="0" borderId="50" xfId="0" applyFont="1" applyFill="1" applyBorder="1" applyAlignment="1">
      <alignment horizontal="center"/>
    </xf>
    <xf numFmtId="0" fontId="6" fillId="0" borderId="28" xfId="0" applyFont="1" applyFill="1" applyBorder="1" applyAlignment="1">
      <alignment horizontal="center"/>
    </xf>
    <xf numFmtId="1" fontId="6" fillId="0" borderId="27" xfId="0" applyNumberFormat="1" applyFont="1" applyFill="1" applyBorder="1" applyAlignment="1">
      <alignment horizontal="center"/>
    </xf>
    <xf numFmtId="1" fontId="6" fillId="0" borderId="50" xfId="0" applyNumberFormat="1" applyFont="1" applyFill="1" applyBorder="1" applyAlignment="1">
      <alignment horizontal="center"/>
    </xf>
    <xf numFmtId="0" fontId="6" fillId="0" borderId="25" xfId="0" applyNumberFormat="1" applyFont="1" applyFill="1" applyBorder="1" applyAlignment="1">
      <alignment horizontal="center"/>
    </xf>
    <xf numFmtId="0" fontId="6" fillId="0" borderId="26" xfId="0" applyNumberFormat="1" applyFont="1" applyFill="1" applyBorder="1" applyAlignment="1">
      <alignment horizontal="center"/>
    </xf>
    <xf numFmtId="0" fontId="6" fillId="0" borderId="27" xfId="0" applyNumberFormat="1" applyFont="1" applyFill="1" applyBorder="1" applyAlignment="1">
      <alignment horizontal="center"/>
    </xf>
    <xf numFmtId="0" fontId="0" fillId="41" borderId="0" xfId="0" applyFill="1" applyBorder="1"/>
    <xf numFmtId="0" fontId="12" fillId="41" borderId="4" xfId="0" applyFont="1" applyFill="1" applyBorder="1" applyAlignment="1">
      <alignment horizontal="left"/>
    </xf>
    <xf numFmtId="0" fontId="12" fillId="41" borderId="15" xfId="0" applyFont="1" applyFill="1" applyBorder="1" applyAlignment="1">
      <alignment horizontal="center"/>
    </xf>
    <xf numFmtId="0" fontId="12" fillId="41" borderId="14" xfId="0" applyFont="1" applyFill="1" applyBorder="1" applyAlignment="1">
      <alignment horizontal="center"/>
    </xf>
    <xf numFmtId="0" fontId="12" fillId="41" borderId="16" xfId="0" applyFont="1" applyFill="1" applyBorder="1" applyAlignment="1">
      <alignment horizontal="center"/>
    </xf>
    <xf numFmtId="0" fontId="12" fillId="41" borderId="53" xfId="0" applyFont="1" applyFill="1" applyBorder="1" applyAlignment="1">
      <alignment horizontal="center"/>
    </xf>
    <xf numFmtId="0" fontId="12" fillId="41" borderId="0" xfId="0" applyFont="1" applyFill="1" applyBorder="1" applyAlignment="1">
      <alignment horizontal="center"/>
    </xf>
    <xf numFmtId="0" fontId="12" fillId="41" borderId="17" xfId="0" applyFont="1" applyFill="1" applyBorder="1" applyAlignment="1">
      <alignment horizontal="center"/>
    </xf>
    <xf numFmtId="0" fontId="1" fillId="41" borderId="0" xfId="0" applyFont="1" applyFill="1"/>
    <xf numFmtId="0" fontId="1" fillId="0" borderId="36" xfId="0" applyFont="1" applyFill="1" applyBorder="1" applyAlignment="1">
      <alignment horizontal="center" vertical="top" wrapText="1"/>
    </xf>
    <xf numFmtId="0" fontId="1" fillId="41" borderId="15" xfId="0" applyFont="1" applyFill="1" applyBorder="1" applyAlignment="1">
      <alignment horizontal="center" vertical="top" wrapText="1"/>
    </xf>
    <xf numFmtId="0" fontId="1" fillId="0" borderId="15" xfId="0" applyFont="1" applyFill="1" applyBorder="1" applyAlignment="1">
      <alignment horizontal="center" vertical="top" wrapText="1"/>
    </xf>
    <xf numFmtId="0" fontId="17" fillId="7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7" fillId="7" borderId="2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16" fillId="0" borderId="21" xfId="0" applyFont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top"/>
    </xf>
    <xf numFmtId="0" fontId="35" fillId="2" borderId="3" xfId="0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0" fillId="0" borderId="5" xfId="0" applyBorder="1" applyAlignment="1">
      <alignment horizontal="center" vertical="top"/>
    </xf>
    <xf numFmtId="0" fontId="17" fillId="7" borderId="4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7" fillId="7" borderId="5" xfId="0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5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7" fillId="7" borderId="60" xfId="0" applyFont="1" applyFill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17" fillId="7" borderId="64" xfId="0" applyFont="1" applyFill="1" applyBorder="1" applyAlignment="1">
      <alignment horizontal="center" vertical="center"/>
    </xf>
    <xf numFmtId="0" fontId="17" fillId="7" borderId="62" xfId="0" applyFont="1" applyFill="1" applyBorder="1" applyAlignment="1">
      <alignment horizontal="center" vertical="center"/>
    </xf>
    <xf numFmtId="0" fontId="16" fillId="0" borderId="63" xfId="0" applyFont="1" applyBorder="1" applyAlignment="1">
      <alignment horizontal="center" vertical="center"/>
    </xf>
    <xf numFmtId="0" fontId="17" fillId="7" borderId="61" xfId="0" applyFont="1" applyFill="1" applyBorder="1" applyAlignment="1">
      <alignment horizontal="center" vertical="center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te 2" xfId="38" xr:uid="{00000000-0005-0000-0000-000026000000}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34"/>
  <sheetViews>
    <sheetView workbookViewId="0">
      <pane ySplit="4" topLeftCell="A23" activePane="bottomLeft" state="frozen"/>
      <selection pane="bottomLeft" activeCell="C32" sqref="C32"/>
    </sheetView>
  </sheetViews>
  <sheetFormatPr defaultColWidth="9.140625" defaultRowHeight="12.75" x14ac:dyDescent="0.2"/>
  <cols>
    <col min="1" max="1" width="35.42578125" style="46" customWidth="1"/>
    <col min="2" max="2" width="8.5703125" style="46" bestFit="1" customWidth="1"/>
    <col min="3" max="3" width="9" style="46" bestFit="1" customWidth="1"/>
    <col min="4" max="4" width="8.5703125" style="46" bestFit="1" customWidth="1"/>
    <col min="5" max="5" width="9" style="46" bestFit="1" customWidth="1"/>
    <col min="6" max="6" width="8.5703125" style="46" bestFit="1" customWidth="1"/>
    <col min="7" max="7" width="9" style="46" bestFit="1" customWidth="1"/>
    <col min="8" max="8" width="8.5703125" style="46" bestFit="1" customWidth="1"/>
    <col min="9" max="9" width="9" style="46" bestFit="1" customWidth="1"/>
    <col min="10" max="10" width="8.5703125" style="46" bestFit="1" customWidth="1"/>
    <col min="11" max="11" width="9" style="46" bestFit="1" customWidth="1"/>
    <col min="12" max="12" width="8.5703125" style="46" bestFit="1" customWidth="1"/>
    <col min="13" max="13" width="9" style="46" bestFit="1" customWidth="1"/>
    <col min="14" max="14" width="8.5703125" style="46" bestFit="1" customWidth="1"/>
    <col min="15" max="15" width="9" style="46" bestFit="1" customWidth="1"/>
    <col min="16" max="16" width="8.5703125" style="46" bestFit="1" customWidth="1"/>
    <col min="17" max="17" width="9" style="46" bestFit="1" customWidth="1"/>
    <col min="18" max="18" width="8.5703125" style="46" bestFit="1" customWidth="1"/>
    <col min="19" max="19" width="9" style="46" bestFit="1" customWidth="1"/>
    <col min="20" max="20" width="10.28515625" style="46" customWidth="1"/>
    <col min="21" max="21" width="10" style="46" customWidth="1"/>
    <col min="22" max="22" width="8.5703125" style="43" bestFit="1" customWidth="1"/>
    <col min="23" max="23" width="9" style="43" bestFit="1" customWidth="1"/>
    <col min="24" max="24" width="8.5703125" style="43" bestFit="1" customWidth="1"/>
    <col min="25" max="25" width="9" style="43" bestFit="1" customWidth="1"/>
    <col min="26" max="26" width="8.5703125" style="43" bestFit="1" customWidth="1"/>
    <col min="27" max="27" width="9" style="43" bestFit="1" customWidth="1"/>
    <col min="28" max="28" width="8.5703125" style="43" bestFit="1" customWidth="1"/>
    <col min="29" max="29" width="9" style="43" bestFit="1" customWidth="1"/>
    <col min="30" max="30" width="8.5703125" style="43" bestFit="1" customWidth="1"/>
    <col min="31" max="31" width="9" style="43" bestFit="1" customWidth="1"/>
    <col min="32" max="32" width="8.5703125" style="70" bestFit="1" customWidth="1"/>
    <col min="33" max="33" width="9" style="70" bestFit="1" customWidth="1"/>
    <col min="34" max="34" width="9.5703125" style="70" customWidth="1"/>
    <col min="35" max="35" width="9.7109375" style="43" customWidth="1"/>
    <col min="36" max="45" width="9.5703125" style="43" customWidth="1"/>
    <col min="46" max="16384" width="9.140625" style="43"/>
  </cols>
  <sheetData>
    <row r="1" spans="1:47" ht="28.5" customHeight="1" x14ac:dyDescent="0.2">
      <c r="A1" s="159" t="s">
        <v>248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  <c r="P1" s="159"/>
      <c r="Q1" s="159"/>
      <c r="R1" s="159"/>
      <c r="S1" s="159"/>
      <c r="T1" s="159"/>
      <c r="U1" s="159"/>
    </row>
    <row r="2" spans="1:47" ht="14.25" customHeight="1" thickBot="1" x14ac:dyDescent="0.25"/>
    <row r="3" spans="1:47" s="248" customFormat="1" ht="24" customHeight="1" x14ac:dyDescent="0.2">
      <c r="A3" s="245" t="s">
        <v>24</v>
      </c>
      <c r="B3" s="346" t="s">
        <v>246</v>
      </c>
      <c r="C3" s="347"/>
      <c r="D3" s="346" t="s">
        <v>244</v>
      </c>
      <c r="E3" s="347"/>
      <c r="F3" s="346" t="s">
        <v>239</v>
      </c>
      <c r="G3" s="347"/>
      <c r="H3" s="346" t="s">
        <v>234</v>
      </c>
      <c r="I3" s="347"/>
      <c r="J3" s="346" t="s">
        <v>233</v>
      </c>
      <c r="K3" s="347"/>
      <c r="L3" s="346" t="s">
        <v>232</v>
      </c>
      <c r="M3" s="347"/>
      <c r="N3" s="346" t="s">
        <v>231</v>
      </c>
      <c r="O3" s="347"/>
      <c r="P3" s="346" t="s">
        <v>230</v>
      </c>
      <c r="Q3" s="347"/>
      <c r="R3" s="346" t="s">
        <v>227</v>
      </c>
      <c r="S3" s="347"/>
      <c r="T3" s="346" t="s">
        <v>222</v>
      </c>
      <c r="U3" s="347"/>
      <c r="V3" s="346" t="s">
        <v>219</v>
      </c>
      <c r="W3" s="347"/>
      <c r="X3" s="346" t="s">
        <v>215</v>
      </c>
      <c r="Y3" s="350"/>
      <c r="Z3" s="346" t="s">
        <v>213</v>
      </c>
      <c r="AA3" s="350"/>
      <c r="AB3" s="346" t="s">
        <v>208</v>
      </c>
      <c r="AC3" s="350"/>
      <c r="AD3" s="346" t="s">
        <v>193</v>
      </c>
      <c r="AE3" s="350"/>
      <c r="AF3" s="346" t="s">
        <v>185</v>
      </c>
      <c r="AG3" s="350"/>
      <c r="AH3" s="346" t="s">
        <v>183</v>
      </c>
      <c r="AI3" s="353"/>
      <c r="AJ3" s="346" t="s">
        <v>176</v>
      </c>
      <c r="AK3" s="353"/>
      <c r="AL3" s="176" t="s">
        <v>25</v>
      </c>
      <c r="AM3" s="246"/>
      <c r="AN3" s="247" t="s">
        <v>26</v>
      </c>
      <c r="AO3" s="247"/>
      <c r="AP3" s="176" t="s">
        <v>27</v>
      </c>
      <c r="AQ3" s="246"/>
      <c r="AR3" s="247" t="s">
        <v>28</v>
      </c>
      <c r="AS3" s="247"/>
      <c r="AT3" s="176" t="s">
        <v>29</v>
      </c>
      <c r="AU3" s="246"/>
    </row>
    <row r="4" spans="1:47" s="6" customFormat="1" x14ac:dyDescent="0.2">
      <c r="A4" s="102"/>
      <c r="B4" s="49" t="s">
        <v>22</v>
      </c>
      <c r="C4" s="50" t="s">
        <v>23</v>
      </c>
      <c r="D4" s="49" t="s">
        <v>22</v>
      </c>
      <c r="E4" s="50" t="s">
        <v>23</v>
      </c>
      <c r="F4" s="49" t="s">
        <v>22</v>
      </c>
      <c r="G4" s="50" t="s">
        <v>23</v>
      </c>
      <c r="H4" s="49" t="s">
        <v>22</v>
      </c>
      <c r="I4" s="50" t="s">
        <v>23</v>
      </c>
      <c r="J4" s="49" t="s">
        <v>22</v>
      </c>
      <c r="K4" s="50" t="s">
        <v>23</v>
      </c>
      <c r="L4" s="49" t="s">
        <v>22</v>
      </c>
      <c r="M4" s="50" t="s">
        <v>23</v>
      </c>
      <c r="N4" s="49" t="s">
        <v>22</v>
      </c>
      <c r="O4" s="50" t="s">
        <v>23</v>
      </c>
      <c r="P4" s="49" t="s">
        <v>22</v>
      </c>
      <c r="Q4" s="50" t="s">
        <v>23</v>
      </c>
      <c r="R4" s="49" t="s">
        <v>22</v>
      </c>
      <c r="S4" s="50" t="s">
        <v>23</v>
      </c>
      <c r="T4" s="49" t="s">
        <v>22</v>
      </c>
      <c r="U4" s="50" t="s">
        <v>23</v>
      </c>
      <c r="V4" s="49" t="s">
        <v>22</v>
      </c>
      <c r="W4" s="50" t="s">
        <v>23</v>
      </c>
      <c r="X4" s="49" t="s">
        <v>22</v>
      </c>
      <c r="Y4" s="50" t="s">
        <v>23</v>
      </c>
      <c r="Z4" s="49" t="s">
        <v>22</v>
      </c>
      <c r="AA4" s="50" t="s">
        <v>23</v>
      </c>
      <c r="AB4" s="49" t="s">
        <v>22</v>
      </c>
      <c r="AC4" s="50" t="s">
        <v>23</v>
      </c>
      <c r="AD4" s="49" t="s">
        <v>22</v>
      </c>
      <c r="AE4" s="50" t="s">
        <v>23</v>
      </c>
      <c r="AF4" s="49" t="s">
        <v>22</v>
      </c>
      <c r="AG4" s="50" t="s">
        <v>23</v>
      </c>
      <c r="AH4" s="49" t="s">
        <v>22</v>
      </c>
      <c r="AI4" s="50" t="s">
        <v>23</v>
      </c>
      <c r="AJ4" s="4" t="s">
        <v>22</v>
      </c>
      <c r="AK4" s="45" t="s">
        <v>177</v>
      </c>
      <c r="AL4" s="4" t="s">
        <v>22</v>
      </c>
      <c r="AM4" s="7" t="s">
        <v>23</v>
      </c>
      <c r="AN4" s="4" t="s">
        <v>22</v>
      </c>
      <c r="AO4" s="5" t="s">
        <v>23</v>
      </c>
      <c r="AP4" s="4" t="s">
        <v>22</v>
      </c>
      <c r="AQ4" s="7" t="s">
        <v>23</v>
      </c>
      <c r="AR4" s="5" t="s">
        <v>22</v>
      </c>
      <c r="AS4" s="5" t="s">
        <v>23</v>
      </c>
      <c r="AT4" s="4" t="s">
        <v>22</v>
      </c>
      <c r="AU4" s="7" t="s">
        <v>23</v>
      </c>
    </row>
    <row r="5" spans="1:47" ht="18" x14ac:dyDescent="0.2">
      <c r="A5" s="47" t="s">
        <v>2</v>
      </c>
      <c r="B5" s="47"/>
      <c r="C5" s="257"/>
      <c r="D5" s="47"/>
      <c r="E5" s="257"/>
      <c r="F5" s="47"/>
      <c r="G5" s="257"/>
      <c r="H5" s="47"/>
      <c r="I5" s="257"/>
      <c r="J5" s="47"/>
      <c r="K5" s="257"/>
      <c r="L5" s="47"/>
      <c r="M5" s="257"/>
      <c r="N5" s="47"/>
      <c r="O5" s="257"/>
      <c r="P5" s="47"/>
      <c r="Q5" s="257"/>
      <c r="R5" s="47"/>
      <c r="S5" s="257"/>
      <c r="T5" s="47"/>
      <c r="U5" s="257"/>
      <c r="V5" s="47"/>
      <c r="W5" s="250"/>
      <c r="X5" s="44"/>
      <c r="Y5" s="99"/>
      <c r="Z5" s="44"/>
      <c r="AA5" s="99"/>
      <c r="AB5" s="44"/>
      <c r="AC5" s="99"/>
      <c r="AD5" s="44"/>
      <c r="AE5" s="99"/>
      <c r="AF5" s="44"/>
      <c r="AG5" s="48"/>
      <c r="AH5" s="44"/>
      <c r="AI5" s="48"/>
      <c r="AJ5" s="44"/>
      <c r="AK5" s="48"/>
      <c r="AL5" s="71"/>
      <c r="AM5" s="80"/>
      <c r="AN5" s="87"/>
      <c r="AO5" s="87"/>
      <c r="AP5" s="71"/>
      <c r="AQ5" s="80"/>
      <c r="AR5" s="87"/>
      <c r="AS5" s="87"/>
      <c r="AT5" s="71"/>
      <c r="AU5" s="80"/>
    </row>
    <row r="6" spans="1:47" x14ac:dyDescent="0.2">
      <c r="A6" s="103" t="s">
        <v>0</v>
      </c>
      <c r="B6" s="64">
        <v>343</v>
      </c>
      <c r="C6" s="81">
        <v>0</v>
      </c>
      <c r="D6" s="64">
        <v>344</v>
      </c>
      <c r="E6" s="81">
        <v>0</v>
      </c>
      <c r="F6" s="64">
        <v>403</v>
      </c>
      <c r="G6" s="81">
        <v>0</v>
      </c>
      <c r="H6" s="64">
        <v>451</v>
      </c>
      <c r="I6" s="81">
        <v>0</v>
      </c>
      <c r="J6" s="64">
        <v>466</v>
      </c>
      <c r="K6" s="81">
        <v>2</v>
      </c>
      <c r="L6" s="64">
        <v>401</v>
      </c>
      <c r="M6" s="81">
        <v>0</v>
      </c>
      <c r="N6" s="64">
        <v>417</v>
      </c>
      <c r="O6" s="81">
        <v>0</v>
      </c>
      <c r="P6" s="64">
        <v>503</v>
      </c>
      <c r="Q6" s="81">
        <v>0</v>
      </c>
      <c r="R6" s="64">
        <v>394</v>
      </c>
      <c r="S6" s="81">
        <v>0</v>
      </c>
      <c r="T6" s="64">
        <v>444</v>
      </c>
      <c r="U6" s="81">
        <v>0</v>
      </c>
      <c r="V6" s="64">
        <v>352</v>
      </c>
      <c r="W6" s="66">
        <v>0</v>
      </c>
      <c r="X6" s="64">
        <v>340</v>
      </c>
      <c r="Y6" s="81">
        <v>0</v>
      </c>
      <c r="Z6" s="64">
        <v>354</v>
      </c>
      <c r="AA6" s="81">
        <v>0</v>
      </c>
      <c r="AB6" s="64">
        <v>376</v>
      </c>
      <c r="AC6" s="81">
        <v>0</v>
      </c>
      <c r="AD6" s="64">
        <v>380</v>
      </c>
      <c r="AE6" s="81">
        <v>0</v>
      </c>
      <c r="AF6" s="109">
        <v>429</v>
      </c>
      <c r="AG6" s="110">
        <v>0</v>
      </c>
      <c r="AH6" s="64">
        <v>480</v>
      </c>
      <c r="AI6" s="66">
        <v>0</v>
      </c>
      <c r="AJ6" s="64">
        <v>498</v>
      </c>
      <c r="AK6" s="66">
        <v>4</v>
      </c>
      <c r="AL6" s="72">
        <v>478</v>
      </c>
      <c r="AM6" s="73">
        <v>0</v>
      </c>
      <c r="AN6" s="88">
        <v>569</v>
      </c>
      <c r="AO6" s="88">
        <v>3</v>
      </c>
      <c r="AP6" s="72">
        <v>553</v>
      </c>
      <c r="AQ6" s="73">
        <v>0</v>
      </c>
      <c r="AR6" s="88">
        <v>486</v>
      </c>
      <c r="AS6" s="88">
        <v>1</v>
      </c>
      <c r="AT6" s="72">
        <v>521</v>
      </c>
      <c r="AU6" s="73">
        <v>0</v>
      </c>
    </row>
    <row r="7" spans="1:47" x14ac:dyDescent="0.2">
      <c r="A7" s="103" t="s">
        <v>1</v>
      </c>
      <c r="B7" s="64">
        <v>10</v>
      </c>
      <c r="C7" s="81">
        <v>0</v>
      </c>
      <c r="D7" s="64">
        <v>11</v>
      </c>
      <c r="E7" s="81">
        <v>0</v>
      </c>
      <c r="F7" s="64">
        <v>13</v>
      </c>
      <c r="G7" s="81">
        <v>0</v>
      </c>
      <c r="H7" s="64">
        <v>12</v>
      </c>
      <c r="I7" s="81">
        <v>0</v>
      </c>
      <c r="J7" s="64">
        <v>18</v>
      </c>
      <c r="K7" s="81">
        <v>0</v>
      </c>
      <c r="L7" s="64">
        <v>5</v>
      </c>
      <c r="M7" s="81">
        <v>0</v>
      </c>
      <c r="N7" s="64">
        <v>7</v>
      </c>
      <c r="O7" s="81">
        <v>0</v>
      </c>
      <c r="P7" s="64">
        <v>16</v>
      </c>
      <c r="Q7" s="81">
        <v>0</v>
      </c>
      <c r="R7" s="64">
        <v>25</v>
      </c>
      <c r="S7" s="81">
        <v>0</v>
      </c>
      <c r="T7" s="64">
        <v>15</v>
      </c>
      <c r="U7" s="81">
        <v>0</v>
      </c>
      <c r="V7" s="64">
        <v>14</v>
      </c>
      <c r="W7" s="66">
        <v>0</v>
      </c>
      <c r="X7" s="64">
        <v>8</v>
      </c>
      <c r="Y7" s="81">
        <v>0</v>
      </c>
      <c r="Z7" s="64">
        <v>8</v>
      </c>
      <c r="AA7" s="81">
        <v>0</v>
      </c>
      <c r="AB7" s="64">
        <v>20</v>
      </c>
      <c r="AC7" s="81">
        <v>0</v>
      </c>
      <c r="AD7" s="64">
        <v>6</v>
      </c>
      <c r="AE7" s="81">
        <v>0</v>
      </c>
      <c r="AF7" s="109">
        <v>15</v>
      </c>
      <c r="AG7" s="110">
        <v>0</v>
      </c>
      <c r="AH7" s="64">
        <v>2</v>
      </c>
      <c r="AI7" s="66">
        <v>0</v>
      </c>
      <c r="AJ7" s="64">
        <v>13</v>
      </c>
      <c r="AK7" s="66">
        <v>0</v>
      </c>
      <c r="AL7" s="72">
        <v>10</v>
      </c>
      <c r="AM7" s="73">
        <v>0</v>
      </c>
      <c r="AN7" s="88">
        <v>7</v>
      </c>
      <c r="AO7" s="88">
        <v>0</v>
      </c>
      <c r="AP7" s="72">
        <v>10</v>
      </c>
      <c r="AQ7" s="73">
        <v>0</v>
      </c>
      <c r="AR7" s="88">
        <v>11</v>
      </c>
      <c r="AS7" s="88">
        <v>0</v>
      </c>
      <c r="AT7" s="72">
        <v>5</v>
      </c>
      <c r="AU7" s="73">
        <v>1</v>
      </c>
    </row>
    <row r="8" spans="1:47" x14ac:dyDescent="0.2">
      <c r="A8" s="103" t="s">
        <v>12</v>
      </c>
      <c r="B8" s="64">
        <v>15</v>
      </c>
      <c r="C8" s="81">
        <v>0</v>
      </c>
      <c r="D8" s="64">
        <v>21</v>
      </c>
      <c r="E8" s="81">
        <v>0</v>
      </c>
      <c r="F8" s="64">
        <v>28</v>
      </c>
      <c r="G8" s="81">
        <v>0</v>
      </c>
      <c r="H8" s="64">
        <v>46</v>
      </c>
      <c r="I8" s="81">
        <v>2</v>
      </c>
      <c r="J8" s="64">
        <v>22</v>
      </c>
      <c r="K8" s="81">
        <v>0</v>
      </c>
      <c r="L8" s="64">
        <v>25</v>
      </c>
      <c r="M8" s="81">
        <v>1</v>
      </c>
      <c r="N8" s="64">
        <v>26</v>
      </c>
      <c r="O8" s="81">
        <v>0</v>
      </c>
      <c r="P8" s="64">
        <v>12</v>
      </c>
      <c r="Q8" s="81">
        <v>0</v>
      </c>
      <c r="R8" s="64">
        <v>17</v>
      </c>
      <c r="S8" s="81">
        <v>0</v>
      </c>
      <c r="T8" s="64">
        <v>3</v>
      </c>
      <c r="U8" s="81">
        <v>0</v>
      </c>
      <c r="V8" s="64">
        <v>3</v>
      </c>
      <c r="W8" s="66">
        <v>0</v>
      </c>
      <c r="X8" s="64">
        <v>11</v>
      </c>
      <c r="Y8" s="81">
        <v>1</v>
      </c>
      <c r="Z8" s="64">
        <v>11</v>
      </c>
      <c r="AA8" s="81">
        <v>3</v>
      </c>
      <c r="AB8" s="64">
        <v>3</v>
      </c>
      <c r="AC8" s="81">
        <v>2</v>
      </c>
      <c r="AD8" s="64">
        <v>11</v>
      </c>
      <c r="AE8" s="81">
        <v>1</v>
      </c>
      <c r="AF8" s="109">
        <v>8</v>
      </c>
      <c r="AG8" s="110">
        <v>1</v>
      </c>
      <c r="AH8" s="64">
        <v>10</v>
      </c>
      <c r="AI8" s="66">
        <v>0</v>
      </c>
      <c r="AJ8" s="64">
        <v>13</v>
      </c>
      <c r="AK8" s="66">
        <v>0</v>
      </c>
      <c r="AL8" s="72">
        <v>7</v>
      </c>
      <c r="AM8" s="73">
        <v>3</v>
      </c>
      <c r="AN8" s="88">
        <v>1</v>
      </c>
      <c r="AO8" s="88">
        <v>0</v>
      </c>
      <c r="AP8" s="72">
        <v>8</v>
      </c>
      <c r="AQ8" s="73">
        <v>0</v>
      </c>
      <c r="AR8" s="88">
        <v>6</v>
      </c>
      <c r="AS8" s="88">
        <v>0</v>
      </c>
      <c r="AT8" s="72">
        <v>12</v>
      </c>
      <c r="AU8" s="73">
        <v>2</v>
      </c>
    </row>
    <row r="9" spans="1:47" x14ac:dyDescent="0.2">
      <c r="A9" s="104" t="s">
        <v>9</v>
      </c>
      <c r="B9" s="65">
        <f t="shared" ref="B9:C9" si="0">SUM(B6:B8)</f>
        <v>368</v>
      </c>
      <c r="C9" s="82">
        <f t="shared" si="0"/>
        <v>0</v>
      </c>
      <c r="D9" s="65">
        <f t="shared" ref="D9:E9" si="1">SUM(D6:D8)</f>
        <v>376</v>
      </c>
      <c r="E9" s="82">
        <f t="shared" si="1"/>
        <v>0</v>
      </c>
      <c r="F9" s="65">
        <f t="shared" ref="F9:G9" si="2">SUM(F6:F8)</f>
        <v>444</v>
      </c>
      <c r="G9" s="82">
        <f t="shared" si="2"/>
        <v>0</v>
      </c>
      <c r="H9" s="65">
        <f t="shared" ref="H9:J9" si="3">SUM(H6:H8)</f>
        <v>509</v>
      </c>
      <c r="I9" s="82">
        <f t="shared" ref="I9:K9" si="4">SUM(I6:I8)</f>
        <v>2</v>
      </c>
      <c r="J9" s="65">
        <f t="shared" si="3"/>
        <v>506</v>
      </c>
      <c r="K9" s="82">
        <f t="shared" si="4"/>
        <v>2</v>
      </c>
      <c r="L9" s="65">
        <f t="shared" ref="L9:R9" si="5">SUM(L6:L8)</f>
        <v>431</v>
      </c>
      <c r="M9" s="82">
        <f t="shared" si="5"/>
        <v>1</v>
      </c>
      <c r="N9" s="65">
        <f t="shared" si="5"/>
        <v>450</v>
      </c>
      <c r="O9" s="82">
        <f t="shared" si="5"/>
        <v>0</v>
      </c>
      <c r="P9" s="65">
        <f t="shared" si="5"/>
        <v>531</v>
      </c>
      <c r="Q9" s="82">
        <f t="shared" si="5"/>
        <v>0</v>
      </c>
      <c r="R9" s="65">
        <f t="shared" si="5"/>
        <v>436</v>
      </c>
      <c r="S9" s="82">
        <v>0</v>
      </c>
      <c r="T9" s="65">
        <f>SUM(T6:T8)</f>
        <v>462</v>
      </c>
      <c r="U9" s="82">
        <f>SUM(U6:U8)</f>
        <v>0</v>
      </c>
      <c r="V9" s="65">
        <f>SUM(V6:V8)</f>
        <v>369</v>
      </c>
      <c r="W9" s="67">
        <v>0</v>
      </c>
      <c r="X9" s="65">
        <f>SUM(X6:X8)</f>
        <v>359</v>
      </c>
      <c r="Y9" s="82">
        <f>SUM(Y6:Y8)</f>
        <v>1</v>
      </c>
      <c r="Z9" s="65">
        <f>SUM(Z6:Z8)</f>
        <v>373</v>
      </c>
      <c r="AA9" s="82">
        <f>SUM(AA6:AA8)</f>
        <v>3</v>
      </c>
      <c r="AB9" s="65">
        <f>SUM(AB6:AB8)</f>
        <v>399</v>
      </c>
      <c r="AC9" s="82">
        <v>2</v>
      </c>
      <c r="AD9" s="65">
        <v>397</v>
      </c>
      <c r="AE9" s="82">
        <v>1</v>
      </c>
      <c r="AF9" s="111">
        <v>452</v>
      </c>
      <c r="AG9" s="112">
        <v>1</v>
      </c>
      <c r="AH9" s="65">
        <f>SUM(AH6:AH8)</f>
        <v>492</v>
      </c>
      <c r="AI9" s="67">
        <f>SUM(AI6:AI8)</f>
        <v>0</v>
      </c>
      <c r="AJ9" s="65">
        <f>SUM(AJ6:AJ8)</f>
        <v>524</v>
      </c>
      <c r="AK9" s="67">
        <v>4</v>
      </c>
      <c r="AL9" s="74">
        <f t="shared" ref="AL9:AU9" si="6">SUM(AL6:AL8)</f>
        <v>495</v>
      </c>
      <c r="AM9" s="75">
        <f t="shared" si="6"/>
        <v>3</v>
      </c>
      <c r="AN9" s="89">
        <f t="shared" si="6"/>
        <v>577</v>
      </c>
      <c r="AO9" s="89">
        <f t="shared" si="6"/>
        <v>3</v>
      </c>
      <c r="AP9" s="74">
        <f t="shared" si="6"/>
        <v>571</v>
      </c>
      <c r="AQ9" s="75">
        <f t="shared" si="6"/>
        <v>0</v>
      </c>
      <c r="AR9" s="89">
        <f t="shared" si="6"/>
        <v>503</v>
      </c>
      <c r="AS9" s="89">
        <f t="shared" si="6"/>
        <v>1</v>
      </c>
      <c r="AT9" s="74">
        <f t="shared" si="6"/>
        <v>538</v>
      </c>
      <c r="AU9" s="75">
        <f t="shared" si="6"/>
        <v>3</v>
      </c>
    </row>
    <row r="10" spans="1:47" ht="18" x14ac:dyDescent="0.2">
      <c r="A10" s="47" t="s">
        <v>4</v>
      </c>
      <c r="B10" s="44"/>
      <c r="C10" s="99"/>
      <c r="D10" s="44"/>
      <c r="E10" s="99"/>
      <c r="F10" s="44"/>
      <c r="G10" s="99"/>
      <c r="H10" s="44"/>
      <c r="I10" s="99"/>
      <c r="J10" s="44"/>
      <c r="K10" s="99"/>
      <c r="L10" s="44"/>
      <c r="M10" s="99"/>
      <c r="N10" s="44"/>
      <c r="O10" s="99"/>
      <c r="P10" s="44"/>
      <c r="Q10" s="99"/>
      <c r="R10" s="44"/>
      <c r="S10" s="99"/>
      <c r="T10" s="44"/>
      <c r="U10" s="99"/>
      <c r="V10" s="44"/>
      <c r="W10" s="48"/>
      <c r="X10" s="44"/>
      <c r="Y10" s="99"/>
      <c r="Z10" s="44"/>
      <c r="AA10" s="99"/>
      <c r="AB10" s="44"/>
      <c r="AC10" s="99"/>
      <c r="AD10" s="44"/>
      <c r="AE10" s="99"/>
      <c r="AF10" s="44"/>
      <c r="AG10" s="48"/>
      <c r="AH10" s="44"/>
      <c r="AI10" s="48"/>
      <c r="AJ10" s="44"/>
      <c r="AK10" s="48"/>
      <c r="AL10" s="71"/>
      <c r="AM10" s="80"/>
      <c r="AN10" s="87"/>
      <c r="AO10" s="87"/>
      <c r="AP10" s="71"/>
      <c r="AQ10" s="80"/>
      <c r="AR10" s="87"/>
      <c r="AS10" s="87"/>
      <c r="AT10" s="71"/>
      <c r="AU10" s="80"/>
    </row>
    <row r="11" spans="1:47" x14ac:dyDescent="0.2">
      <c r="A11" s="103" t="s">
        <v>3</v>
      </c>
      <c r="B11" s="64">
        <v>9</v>
      </c>
      <c r="C11" s="81">
        <v>0</v>
      </c>
      <c r="D11" s="64">
        <v>13</v>
      </c>
      <c r="E11" s="81">
        <v>0</v>
      </c>
      <c r="F11" s="64">
        <v>11</v>
      </c>
      <c r="G11" s="81">
        <v>0</v>
      </c>
      <c r="H11" s="64">
        <v>10</v>
      </c>
      <c r="I11" s="81">
        <v>0</v>
      </c>
      <c r="J11" s="64">
        <v>7</v>
      </c>
      <c r="K11" s="81">
        <v>0</v>
      </c>
      <c r="L11" s="64">
        <v>11</v>
      </c>
      <c r="M11" s="81">
        <v>0</v>
      </c>
      <c r="N11" s="64">
        <v>10</v>
      </c>
      <c r="O11" s="81">
        <v>0</v>
      </c>
      <c r="P11" s="64">
        <v>11</v>
      </c>
      <c r="Q11" s="81">
        <v>0</v>
      </c>
      <c r="R11" s="64">
        <v>8</v>
      </c>
      <c r="S11" s="81">
        <v>0</v>
      </c>
      <c r="T11" s="64">
        <v>10</v>
      </c>
      <c r="U11" s="81">
        <v>0</v>
      </c>
      <c r="V11" s="64">
        <v>4</v>
      </c>
      <c r="W11" s="66">
        <v>0</v>
      </c>
      <c r="X11" s="64">
        <v>5</v>
      </c>
      <c r="Y11" s="81">
        <v>0</v>
      </c>
      <c r="Z11" s="64">
        <v>5</v>
      </c>
      <c r="AA11" s="81">
        <v>0</v>
      </c>
      <c r="AB11" s="64">
        <v>9</v>
      </c>
      <c r="AC11" s="81">
        <v>0</v>
      </c>
      <c r="AD11" s="64">
        <v>4</v>
      </c>
      <c r="AE11" s="81">
        <v>0</v>
      </c>
      <c r="AF11" s="109">
        <v>5</v>
      </c>
      <c r="AG11" s="110">
        <v>0</v>
      </c>
      <c r="AH11" s="64">
        <v>5</v>
      </c>
      <c r="AI11" s="66">
        <v>0</v>
      </c>
      <c r="AJ11" s="64">
        <v>2</v>
      </c>
      <c r="AK11" s="100">
        <v>0</v>
      </c>
      <c r="AL11" s="72">
        <v>2</v>
      </c>
      <c r="AM11" s="73">
        <v>0</v>
      </c>
      <c r="AN11" s="88">
        <v>2</v>
      </c>
      <c r="AO11" s="88">
        <v>0</v>
      </c>
      <c r="AP11" s="72">
        <v>6</v>
      </c>
      <c r="AQ11" s="73">
        <v>0</v>
      </c>
      <c r="AR11" s="88">
        <v>1</v>
      </c>
      <c r="AS11" s="88">
        <v>0</v>
      </c>
      <c r="AT11" s="72">
        <v>4</v>
      </c>
      <c r="AU11" s="73">
        <v>0</v>
      </c>
    </row>
    <row r="12" spans="1:47" x14ac:dyDescent="0.2">
      <c r="A12" s="103" t="s">
        <v>1</v>
      </c>
      <c r="B12" s="64">
        <v>11</v>
      </c>
      <c r="C12" s="81">
        <v>0</v>
      </c>
      <c r="D12" s="64">
        <v>14</v>
      </c>
      <c r="E12" s="81">
        <v>0</v>
      </c>
      <c r="F12" s="64">
        <v>13</v>
      </c>
      <c r="G12" s="81">
        <v>0</v>
      </c>
      <c r="H12" s="64">
        <v>15</v>
      </c>
      <c r="I12" s="81">
        <v>0</v>
      </c>
      <c r="J12" s="64">
        <v>20</v>
      </c>
      <c r="K12" s="81">
        <v>0</v>
      </c>
      <c r="L12" s="64">
        <v>10</v>
      </c>
      <c r="M12" s="81">
        <v>0</v>
      </c>
      <c r="N12" s="64">
        <v>14</v>
      </c>
      <c r="O12" s="81">
        <v>0</v>
      </c>
      <c r="P12" s="64">
        <v>20</v>
      </c>
      <c r="Q12" s="81">
        <v>0</v>
      </c>
      <c r="R12" s="64">
        <v>7</v>
      </c>
      <c r="S12" s="81">
        <v>0</v>
      </c>
      <c r="T12" s="64">
        <v>11</v>
      </c>
      <c r="U12" s="81">
        <v>0</v>
      </c>
      <c r="V12" s="64">
        <v>6</v>
      </c>
      <c r="W12" s="66">
        <v>0</v>
      </c>
      <c r="X12" s="64">
        <v>11</v>
      </c>
      <c r="Y12" s="81">
        <v>0</v>
      </c>
      <c r="Z12" s="64">
        <v>19</v>
      </c>
      <c r="AA12" s="81">
        <v>0</v>
      </c>
      <c r="AB12" s="64">
        <v>11</v>
      </c>
      <c r="AC12" s="81">
        <v>0</v>
      </c>
      <c r="AD12" s="64">
        <v>16</v>
      </c>
      <c r="AE12" s="81">
        <v>0</v>
      </c>
      <c r="AF12" s="109">
        <v>16</v>
      </c>
      <c r="AG12" s="110">
        <v>0</v>
      </c>
      <c r="AH12" s="64">
        <v>18</v>
      </c>
      <c r="AI12" s="66">
        <v>0</v>
      </c>
      <c r="AJ12" s="64">
        <v>21</v>
      </c>
      <c r="AK12" s="66">
        <v>0</v>
      </c>
      <c r="AL12" s="72">
        <v>15</v>
      </c>
      <c r="AM12" s="73">
        <v>0</v>
      </c>
      <c r="AN12" s="88">
        <v>12</v>
      </c>
      <c r="AO12" s="88">
        <v>0</v>
      </c>
      <c r="AP12" s="72">
        <v>15</v>
      </c>
      <c r="AQ12" s="73">
        <v>0</v>
      </c>
      <c r="AR12" s="88">
        <v>22</v>
      </c>
      <c r="AS12" s="88">
        <v>0</v>
      </c>
      <c r="AT12" s="72">
        <v>17</v>
      </c>
      <c r="AU12" s="73">
        <v>0</v>
      </c>
    </row>
    <row r="13" spans="1:47" x14ac:dyDescent="0.2">
      <c r="A13" s="103" t="s">
        <v>12</v>
      </c>
      <c r="B13" s="64">
        <v>274</v>
      </c>
      <c r="C13" s="81">
        <v>1</v>
      </c>
      <c r="D13" s="64">
        <v>289</v>
      </c>
      <c r="E13" s="81">
        <v>2</v>
      </c>
      <c r="F13" s="64">
        <v>359</v>
      </c>
      <c r="G13" s="81">
        <v>1</v>
      </c>
      <c r="H13" s="64">
        <v>343</v>
      </c>
      <c r="I13" s="81">
        <v>1</v>
      </c>
      <c r="J13" s="64">
        <v>315</v>
      </c>
      <c r="K13" s="81">
        <v>1</v>
      </c>
      <c r="L13" s="64">
        <v>343</v>
      </c>
      <c r="M13" s="81">
        <v>1</v>
      </c>
      <c r="N13" s="64">
        <v>385</v>
      </c>
      <c r="O13" s="81">
        <v>0</v>
      </c>
      <c r="P13" s="64">
        <v>336</v>
      </c>
      <c r="Q13" s="81">
        <v>0</v>
      </c>
      <c r="R13" s="64">
        <v>367</v>
      </c>
      <c r="S13" s="81">
        <v>0</v>
      </c>
      <c r="T13" s="64">
        <v>300</v>
      </c>
      <c r="U13" s="81">
        <v>0</v>
      </c>
      <c r="V13" s="64">
        <v>303</v>
      </c>
      <c r="W13" s="66">
        <v>0</v>
      </c>
      <c r="X13" s="64">
        <v>302</v>
      </c>
      <c r="Y13" s="81">
        <v>2</v>
      </c>
      <c r="Z13" s="64">
        <v>287</v>
      </c>
      <c r="AA13" s="81">
        <v>0</v>
      </c>
      <c r="AB13" s="64">
        <v>338</v>
      </c>
      <c r="AC13" s="81">
        <v>0</v>
      </c>
      <c r="AD13" s="64">
        <v>358</v>
      </c>
      <c r="AE13" s="81">
        <v>1</v>
      </c>
      <c r="AF13" s="109">
        <v>424</v>
      </c>
      <c r="AG13" s="110">
        <v>1</v>
      </c>
      <c r="AH13" s="64">
        <v>441</v>
      </c>
      <c r="AI13" s="66">
        <v>1</v>
      </c>
      <c r="AJ13" s="64">
        <v>423</v>
      </c>
      <c r="AK13" s="66">
        <v>0</v>
      </c>
      <c r="AL13" s="72">
        <v>512</v>
      </c>
      <c r="AM13" s="73">
        <v>1</v>
      </c>
      <c r="AN13" s="88">
        <v>501</v>
      </c>
      <c r="AO13" s="88">
        <v>0</v>
      </c>
      <c r="AP13" s="72">
        <v>436</v>
      </c>
      <c r="AQ13" s="73">
        <v>1</v>
      </c>
      <c r="AR13" s="88">
        <v>461</v>
      </c>
      <c r="AS13" s="88">
        <v>2</v>
      </c>
      <c r="AT13" s="72">
        <v>383</v>
      </c>
      <c r="AU13" s="73">
        <v>2</v>
      </c>
    </row>
    <row r="14" spans="1:47" x14ac:dyDescent="0.2">
      <c r="A14" s="103" t="s">
        <v>221</v>
      </c>
      <c r="B14" s="64">
        <v>0</v>
      </c>
      <c r="C14" s="81">
        <v>0</v>
      </c>
      <c r="D14" s="64">
        <v>0</v>
      </c>
      <c r="E14" s="81">
        <v>0</v>
      </c>
      <c r="F14" s="64">
        <v>1</v>
      </c>
      <c r="G14" s="81">
        <v>0</v>
      </c>
      <c r="H14" s="64"/>
      <c r="I14" s="81"/>
      <c r="J14" s="64"/>
      <c r="K14" s="81"/>
      <c r="L14" s="64"/>
      <c r="M14" s="81"/>
      <c r="N14" s="64"/>
      <c r="O14" s="81"/>
      <c r="P14" s="64"/>
      <c r="Q14" s="81"/>
      <c r="R14" s="64"/>
      <c r="S14" s="81"/>
      <c r="T14" s="64"/>
      <c r="U14" s="81"/>
      <c r="V14" s="64"/>
      <c r="W14" s="66"/>
      <c r="X14" s="64"/>
      <c r="Y14" s="81"/>
      <c r="Z14" s="64"/>
      <c r="AA14" s="81"/>
      <c r="AB14" s="64"/>
      <c r="AC14" s="81"/>
      <c r="AD14" s="64"/>
      <c r="AE14" s="81"/>
      <c r="AF14" s="109"/>
      <c r="AG14" s="110"/>
      <c r="AH14" s="66"/>
      <c r="AI14" s="66"/>
      <c r="AJ14" s="66"/>
      <c r="AK14" s="66"/>
      <c r="AL14" s="72"/>
      <c r="AM14" s="73"/>
      <c r="AN14" s="88"/>
      <c r="AO14" s="88"/>
      <c r="AP14" s="72"/>
      <c r="AQ14" s="73"/>
      <c r="AR14" s="88"/>
      <c r="AS14" s="88"/>
      <c r="AT14" s="72"/>
      <c r="AU14" s="73"/>
    </row>
    <row r="15" spans="1:47" x14ac:dyDescent="0.2">
      <c r="A15" s="104" t="s">
        <v>9</v>
      </c>
      <c r="B15" s="65">
        <f>SUM(B11:B14)</f>
        <v>294</v>
      </c>
      <c r="C15" s="82">
        <f>SUM(C11:C14)</f>
        <v>1</v>
      </c>
      <c r="D15" s="65">
        <f>SUM(D11:D14)</f>
        <v>316</v>
      </c>
      <c r="E15" s="82">
        <f>SUM(E11:E14)</f>
        <v>2</v>
      </c>
      <c r="F15" s="65">
        <f>SUM(F11:F14)</f>
        <v>384</v>
      </c>
      <c r="G15" s="82">
        <f t="shared" ref="G15" si="7">SUM(G11:G13)</f>
        <v>1</v>
      </c>
      <c r="H15" s="65">
        <f t="shared" ref="H15:J15" si="8">SUM(H11:H13)</f>
        <v>368</v>
      </c>
      <c r="I15" s="82">
        <f t="shared" ref="I15:K15" si="9">SUM(I11:I13)</f>
        <v>1</v>
      </c>
      <c r="J15" s="65">
        <f t="shared" si="8"/>
        <v>342</v>
      </c>
      <c r="K15" s="82">
        <f t="shared" si="9"/>
        <v>1</v>
      </c>
      <c r="L15" s="65">
        <f t="shared" ref="L15:R15" si="10">SUM(L11:L13)</f>
        <v>364</v>
      </c>
      <c r="M15" s="82">
        <f t="shared" si="10"/>
        <v>1</v>
      </c>
      <c r="N15" s="65">
        <f t="shared" si="10"/>
        <v>409</v>
      </c>
      <c r="O15" s="82">
        <f t="shared" si="10"/>
        <v>0</v>
      </c>
      <c r="P15" s="65">
        <f t="shared" si="10"/>
        <v>367</v>
      </c>
      <c r="Q15" s="82">
        <f t="shared" si="10"/>
        <v>0</v>
      </c>
      <c r="R15" s="65">
        <f t="shared" si="10"/>
        <v>382</v>
      </c>
      <c r="S15" s="82">
        <v>0</v>
      </c>
      <c r="T15" s="65">
        <f>SUM(T11:T13)</f>
        <v>321</v>
      </c>
      <c r="U15" s="82">
        <f>SUM(U11:U13)</f>
        <v>0</v>
      </c>
      <c r="V15" s="65">
        <f>SUM(V11:V13)</f>
        <v>313</v>
      </c>
      <c r="W15" s="67">
        <v>0</v>
      </c>
      <c r="X15" s="65">
        <f>SUM(X11:X13)</f>
        <v>318</v>
      </c>
      <c r="Y15" s="82">
        <f>SUM(Y11:Y13)</f>
        <v>2</v>
      </c>
      <c r="Z15" s="65">
        <f>SUM(Z11:Z13)</f>
        <v>311</v>
      </c>
      <c r="AA15" s="82">
        <f>SUM(AA11:AA13)</f>
        <v>0</v>
      </c>
      <c r="AB15" s="65">
        <f>SUM(AB11:AB13)</f>
        <v>358</v>
      </c>
      <c r="AC15" s="82">
        <v>0</v>
      </c>
      <c r="AD15" s="65">
        <v>378</v>
      </c>
      <c r="AE15" s="82">
        <v>1</v>
      </c>
      <c r="AF15" s="111">
        <v>445</v>
      </c>
      <c r="AG15" s="112">
        <v>1</v>
      </c>
      <c r="AH15" s="67">
        <f>SUM(AH11:AH13)</f>
        <v>464</v>
      </c>
      <c r="AI15" s="82">
        <f>SUM(AI11:AI13)</f>
        <v>1</v>
      </c>
      <c r="AJ15" s="70">
        <f>SUM(AJ11:AJ13)</f>
        <v>446</v>
      </c>
      <c r="AK15" s="67">
        <f>SUM(AK11:AK13)</f>
        <v>0</v>
      </c>
      <c r="AL15" s="74">
        <f t="shared" ref="AL15:AU15" si="11">SUM(AL11:AL13)</f>
        <v>529</v>
      </c>
      <c r="AM15" s="75">
        <f t="shared" si="11"/>
        <v>1</v>
      </c>
      <c r="AN15" s="89">
        <f t="shared" si="11"/>
        <v>515</v>
      </c>
      <c r="AO15" s="89">
        <f t="shared" si="11"/>
        <v>0</v>
      </c>
      <c r="AP15" s="74">
        <f t="shared" si="11"/>
        <v>457</v>
      </c>
      <c r="AQ15" s="75">
        <f t="shared" si="11"/>
        <v>1</v>
      </c>
      <c r="AR15" s="89">
        <f t="shared" si="11"/>
        <v>484</v>
      </c>
      <c r="AS15" s="89">
        <f t="shared" si="11"/>
        <v>2</v>
      </c>
      <c r="AT15" s="74">
        <f t="shared" si="11"/>
        <v>404</v>
      </c>
      <c r="AU15" s="75">
        <f t="shared" si="11"/>
        <v>2</v>
      </c>
    </row>
    <row r="16" spans="1:47" ht="18" x14ac:dyDescent="0.2">
      <c r="A16" s="47" t="s">
        <v>5</v>
      </c>
      <c r="B16" s="44"/>
      <c r="C16" s="99"/>
      <c r="D16" s="44"/>
      <c r="E16" s="99"/>
      <c r="F16" s="44"/>
      <c r="G16" s="99"/>
      <c r="H16" s="44"/>
      <c r="I16" s="99"/>
      <c r="J16" s="44"/>
      <c r="K16" s="99"/>
      <c r="L16" s="44"/>
      <c r="M16" s="99"/>
      <c r="N16" s="44"/>
      <c r="O16" s="99"/>
      <c r="P16" s="44"/>
      <c r="Q16" s="99"/>
      <c r="R16" s="44"/>
      <c r="S16" s="99"/>
      <c r="T16" s="44"/>
      <c r="U16" s="99"/>
      <c r="V16" s="44"/>
      <c r="W16" s="48"/>
      <c r="X16" s="44"/>
      <c r="Y16" s="99"/>
      <c r="Z16" s="44"/>
      <c r="AA16" s="99"/>
      <c r="AB16" s="44"/>
      <c r="AC16" s="99"/>
      <c r="AD16" s="44"/>
      <c r="AE16" s="99"/>
      <c r="AF16" s="44"/>
      <c r="AG16" s="48"/>
      <c r="AH16" s="44"/>
      <c r="AI16" s="48"/>
      <c r="AJ16" s="44"/>
      <c r="AK16" s="48"/>
      <c r="AL16" s="71"/>
      <c r="AM16" s="80"/>
      <c r="AN16" s="87"/>
      <c r="AO16" s="87"/>
      <c r="AP16" s="71"/>
      <c r="AQ16" s="80"/>
      <c r="AR16" s="87"/>
      <c r="AS16" s="87"/>
      <c r="AT16" s="71"/>
      <c r="AU16" s="80"/>
    </row>
    <row r="17" spans="1:47" s="115" customFormat="1" ht="15" customHeight="1" x14ac:dyDescent="0.2">
      <c r="A17" s="103" t="s">
        <v>3</v>
      </c>
      <c r="B17" s="64">
        <v>5</v>
      </c>
      <c r="C17" s="81">
        <v>0</v>
      </c>
      <c r="D17" s="64">
        <v>6</v>
      </c>
      <c r="E17" s="81">
        <v>0</v>
      </c>
      <c r="F17" s="64">
        <v>4</v>
      </c>
      <c r="G17" s="81">
        <v>0</v>
      </c>
      <c r="H17" s="64">
        <v>7</v>
      </c>
      <c r="I17" s="81">
        <v>0</v>
      </c>
      <c r="J17" s="64">
        <v>3</v>
      </c>
      <c r="K17" s="81">
        <v>0</v>
      </c>
      <c r="L17" s="64">
        <v>3</v>
      </c>
      <c r="M17" s="81">
        <v>0</v>
      </c>
      <c r="N17" s="64">
        <v>1</v>
      </c>
      <c r="O17" s="81">
        <v>0</v>
      </c>
      <c r="P17" s="64">
        <v>1</v>
      </c>
      <c r="Q17" s="81">
        <v>0</v>
      </c>
      <c r="R17" s="64">
        <v>0</v>
      </c>
      <c r="S17" s="81">
        <v>0</v>
      </c>
      <c r="T17" s="64">
        <v>1</v>
      </c>
      <c r="U17" s="81">
        <v>0</v>
      </c>
      <c r="V17" s="64">
        <v>1</v>
      </c>
      <c r="W17" s="66">
        <v>0</v>
      </c>
      <c r="X17" s="164">
        <v>1</v>
      </c>
      <c r="Y17" s="165">
        <v>0</v>
      </c>
      <c r="Z17" s="164">
        <v>1</v>
      </c>
      <c r="AA17" s="165">
        <v>0</v>
      </c>
      <c r="AB17" s="161"/>
      <c r="AC17" s="162"/>
      <c r="AD17" s="161"/>
      <c r="AE17" s="162"/>
      <c r="AF17" s="161"/>
      <c r="AG17" s="163"/>
      <c r="AH17" s="161"/>
      <c r="AI17" s="163"/>
      <c r="AJ17" s="161"/>
      <c r="AK17" s="163"/>
      <c r="AL17" s="72"/>
      <c r="AM17" s="73"/>
      <c r="AN17" s="88"/>
      <c r="AO17" s="88"/>
      <c r="AP17" s="72"/>
      <c r="AQ17" s="73"/>
      <c r="AR17" s="88"/>
      <c r="AS17" s="88"/>
      <c r="AT17" s="72"/>
      <c r="AU17" s="73"/>
    </row>
    <row r="18" spans="1:47" x14ac:dyDescent="0.2">
      <c r="A18" s="103" t="s">
        <v>1</v>
      </c>
      <c r="B18" s="64">
        <v>7</v>
      </c>
      <c r="C18" s="81">
        <v>0</v>
      </c>
      <c r="D18" s="64">
        <v>10</v>
      </c>
      <c r="E18" s="81">
        <v>0</v>
      </c>
      <c r="F18" s="64">
        <v>8</v>
      </c>
      <c r="G18" s="81">
        <v>0</v>
      </c>
      <c r="H18" s="64">
        <v>8</v>
      </c>
      <c r="I18" s="81">
        <v>0</v>
      </c>
      <c r="J18" s="64">
        <v>4</v>
      </c>
      <c r="K18" s="81">
        <v>0</v>
      </c>
      <c r="L18" s="64">
        <v>11</v>
      </c>
      <c r="M18" s="81">
        <v>0</v>
      </c>
      <c r="N18" s="64">
        <v>7</v>
      </c>
      <c r="O18" s="81">
        <v>0</v>
      </c>
      <c r="P18" s="64">
        <v>10</v>
      </c>
      <c r="Q18" s="81">
        <v>0</v>
      </c>
      <c r="R18" s="64">
        <v>3</v>
      </c>
      <c r="S18" s="81">
        <v>0</v>
      </c>
      <c r="T18" s="64">
        <v>9</v>
      </c>
      <c r="U18" s="81">
        <v>0</v>
      </c>
      <c r="V18" s="64">
        <v>3</v>
      </c>
      <c r="W18" s="66">
        <v>0</v>
      </c>
      <c r="X18" s="64">
        <v>7</v>
      </c>
      <c r="Y18" s="81">
        <v>0</v>
      </c>
      <c r="Z18" s="64">
        <v>9</v>
      </c>
      <c r="AA18" s="81">
        <v>0</v>
      </c>
      <c r="AB18" s="64">
        <v>2</v>
      </c>
      <c r="AC18" s="81">
        <v>0</v>
      </c>
      <c r="AD18" s="64">
        <v>4</v>
      </c>
      <c r="AE18" s="81">
        <v>0</v>
      </c>
      <c r="AF18" s="109">
        <v>1</v>
      </c>
      <c r="AG18" s="110">
        <v>0</v>
      </c>
      <c r="AH18" s="64">
        <v>6</v>
      </c>
      <c r="AI18" s="66">
        <v>0</v>
      </c>
      <c r="AJ18" s="64">
        <v>5</v>
      </c>
      <c r="AK18" s="66">
        <v>0</v>
      </c>
      <c r="AL18" s="72">
        <v>3</v>
      </c>
      <c r="AM18" s="73">
        <v>0</v>
      </c>
      <c r="AN18" s="88">
        <v>5</v>
      </c>
      <c r="AO18" s="88">
        <v>0</v>
      </c>
      <c r="AP18" s="72">
        <v>9</v>
      </c>
      <c r="AQ18" s="73">
        <v>0</v>
      </c>
      <c r="AR18" s="88">
        <v>4</v>
      </c>
      <c r="AS18" s="88">
        <v>0</v>
      </c>
      <c r="AT18" s="72">
        <v>5</v>
      </c>
      <c r="AU18" s="73">
        <v>0</v>
      </c>
    </row>
    <row r="19" spans="1:47" x14ac:dyDescent="0.2">
      <c r="A19" s="103" t="s">
        <v>12</v>
      </c>
      <c r="B19" s="64">
        <v>249</v>
      </c>
      <c r="C19" s="81">
        <v>1</v>
      </c>
      <c r="D19" s="64">
        <v>306</v>
      </c>
      <c r="E19" s="81">
        <v>1</v>
      </c>
      <c r="F19" s="64">
        <v>279</v>
      </c>
      <c r="G19" s="81">
        <v>0</v>
      </c>
      <c r="H19" s="64">
        <v>273</v>
      </c>
      <c r="I19" s="81">
        <v>0</v>
      </c>
      <c r="J19" s="64">
        <v>288</v>
      </c>
      <c r="K19" s="81">
        <v>1</v>
      </c>
      <c r="L19" s="64">
        <v>308</v>
      </c>
      <c r="M19" s="81">
        <v>0</v>
      </c>
      <c r="N19" s="64">
        <v>280</v>
      </c>
      <c r="O19" s="81">
        <v>3</v>
      </c>
      <c r="P19" s="64">
        <v>329</v>
      </c>
      <c r="Q19" s="81">
        <v>1</v>
      </c>
      <c r="R19" s="64">
        <v>274</v>
      </c>
      <c r="S19" s="81">
        <v>3</v>
      </c>
      <c r="T19" s="64">
        <v>257</v>
      </c>
      <c r="U19" s="81">
        <v>3</v>
      </c>
      <c r="V19" s="64">
        <v>254</v>
      </c>
      <c r="W19" s="66">
        <v>3</v>
      </c>
      <c r="X19" s="64">
        <v>244</v>
      </c>
      <c r="Y19" s="81">
        <v>8</v>
      </c>
      <c r="Z19" s="64">
        <v>317</v>
      </c>
      <c r="AA19" s="81">
        <v>2</v>
      </c>
      <c r="AB19" s="64">
        <v>332</v>
      </c>
      <c r="AC19" s="81">
        <v>1</v>
      </c>
      <c r="AD19" s="64">
        <v>347</v>
      </c>
      <c r="AE19" s="81">
        <v>9</v>
      </c>
      <c r="AF19" s="109">
        <v>359</v>
      </c>
      <c r="AG19" s="110">
        <v>6</v>
      </c>
      <c r="AH19" s="64">
        <v>346</v>
      </c>
      <c r="AI19" s="66">
        <v>0</v>
      </c>
      <c r="AJ19" s="64">
        <v>404</v>
      </c>
      <c r="AK19" s="66">
        <v>0</v>
      </c>
      <c r="AL19" s="72">
        <v>397</v>
      </c>
      <c r="AM19" s="73">
        <v>0</v>
      </c>
      <c r="AN19" s="88">
        <v>362</v>
      </c>
      <c r="AO19" s="88">
        <v>3</v>
      </c>
      <c r="AP19" s="72">
        <v>392</v>
      </c>
      <c r="AQ19" s="73">
        <v>0</v>
      </c>
      <c r="AR19" s="88">
        <v>329</v>
      </c>
      <c r="AS19" s="88">
        <v>0</v>
      </c>
      <c r="AT19" s="72">
        <v>305</v>
      </c>
      <c r="AU19" s="73">
        <v>5</v>
      </c>
    </row>
    <row r="20" spans="1:47" x14ac:dyDescent="0.2">
      <c r="A20" s="103" t="s">
        <v>221</v>
      </c>
      <c r="B20" s="64">
        <v>4</v>
      </c>
      <c r="C20" s="81">
        <v>0</v>
      </c>
      <c r="D20" s="64">
        <v>10</v>
      </c>
      <c r="E20" s="81">
        <v>0</v>
      </c>
      <c r="F20" s="64">
        <v>6</v>
      </c>
      <c r="G20" s="81">
        <v>0</v>
      </c>
      <c r="H20" s="64">
        <v>2</v>
      </c>
      <c r="I20" s="81">
        <v>0</v>
      </c>
      <c r="J20" s="64">
        <v>2</v>
      </c>
      <c r="K20" s="81"/>
      <c r="L20" s="64">
        <v>14</v>
      </c>
      <c r="M20" s="81">
        <v>0</v>
      </c>
      <c r="N20" s="64">
        <v>8</v>
      </c>
      <c r="O20" s="81">
        <v>0</v>
      </c>
      <c r="P20" s="64">
        <v>19</v>
      </c>
      <c r="Q20" s="81">
        <v>0</v>
      </c>
      <c r="R20" s="64">
        <v>8</v>
      </c>
      <c r="S20" s="81">
        <v>0</v>
      </c>
      <c r="T20" s="64">
        <v>19</v>
      </c>
      <c r="U20" s="81">
        <v>0</v>
      </c>
      <c r="V20" s="64">
        <v>14</v>
      </c>
      <c r="W20" s="66">
        <v>0</v>
      </c>
      <c r="X20" s="64">
        <v>14</v>
      </c>
      <c r="Y20" s="81">
        <v>0</v>
      </c>
      <c r="Z20" s="64">
        <v>9</v>
      </c>
      <c r="AA20" s="81">
        <v>0</v>
      </c>
      <c r="AB20" s="64">
        <v>16</v>
      </c>
      <c r="AC20" s="81">
        <v>0</v>
      </c>
      <c r="AD20" s="64">
        <v>34</v>
      </c>
      <c r="AE20" s="81">
        <v>0</v>
      </c>
      <c r="AF20" s="109">
        <v>39</v>
      </c>
      <c r="AG20" s="110">
        <v>0</v>
      </c>
      <c r="AH20" s="64">
        <v>49</v>
      </c>
      <c r="AI20" s="66">
        <v>0</v>
      </c>
      <c r="AJ20" s="64">
        <v>66</v>
      </c>
      <c r="AK20" s="66">
        <v>0</v>
      </c>
      <c r="AL20" s="72">
        <v>60</v>
      </c>
      <c r="AM20" s="73">
        <v>1</v>
      </c>
      <c r="AN20" s="88">
        <v>38</v>
      </c>
      <c r="AO20" s="88">
        <v>0</v>
      </c>
      <c r="AP20" s="72">
        <v>31</v>
      </c>
      <c r="AQ20" s="73">
        <v>0</v>
      </c>
      <c r="AR20" s="88">
        <v>44</v>
      </c>
      <c r="AS20" s="88">
        <v>0</v>
      </c>
      <c r="AT20" s="72">
        <v>36</v>
      </c>
      <c r="AU20" s="73">
        <v>0</v>
      </c>
    </row>
    <row r="21" spans="1:47" x14ac:dyDescent="0.2">
      <c r="A21" s="104" t="s">
        <v>9</v>
      </c>
      <c r="B21" s="65">
        <f t="shared" ref="B21:C21" si="12">SUM(B17:B20)</f>
        <v>265</v>
      </c>
      <c r="C21" s="82">
        <f t="shared" si="12"/>
        <v>1</v>
      </c>
      <c r="D21" s="65">
        <f t="shared" ref="D21:E21" si="13">SUM(D17:D20)</f>
        <v>332</v>
      </c>
      <c r="E21" s="82">
        <f t="shared" si="13"/>
        <v>1</v>
      </c>
      <c r="F21" s="65">
        <f t="shared" ref="F21:G21" si="14">SUM(F17:F20)</f>
        <v>297</v>
      </c>
      <c r="G21" s="82">
        <f t="shared" si="14"/>
        <v>0</v>
      </c>
      <c r="H21" s="65">
        <f t="shared" ref="H21:J21" si="15">SUM(H17:H20)</f>
        <v>290</v>
      </c>
      <c r="I21" s="82">
        <f t="shared" ref="I21:K21" si="16">SUM(I17:I20)</f>
        <v>0</v>
      </c>
      <c r="J21" s="65">
        <f t="shared" si="15"/>
        <v>297</v>
      </c>
      <c r="K21" s="82">
        <f t="shared" si="16"/>
        <v>1</v>
      </c>
      <c r="L21" s="65">
        <f t="shared" ref="L21:R21" si="17">SUM(L17:L20)</f>
        <v>336</v>
      </c>
      <c r="M21" s="82">
        <f t="shared" si="17"/>
        <v>0</v>
      </c>
      <c r="N21" s="65">
        <f t="shared" si="17"/>
        <v>296</v>
      </c>
      <c r="O21" s="82">
        <f t="shared" si="17"/>
        <v>3</v>
      </c>
      <c r="P21" s="65">
        <f t="shared" si="17"/>
        <v>359</v>
      </c>
      <c r="Q21" s="82">
        <f t="shared" si="17"/>
        <v>1</v>
      </c>
      <c r="R21" s="65">
        <f t="shared" si="17"/>
        <v>285</v>
      </c>
      <c r="S21" s="82">
        <v>3</v>
      </c>
      <c r="T21" s="65">
        <f>SUM(T17:T20)</f>
        <v>286</v>
      </c>
      <c r="U21" s="82">
        <f>SUM(U17:U20)</f>
        <v>3</v>
      </c>
      <c r="V21" s="65">
        <f>SUM(V17:V20)</f>
        <v>272</v>
      </c>
      <c r="W21" s="67">
        <v>3</v>
      </c>
      <c r="X21" s="65">
        <f>SUM(X17:X20)</f>
        <v>266</v>
      </c>
      <c r="Y21" s="82">
        <f>SUM(Y17:Y20)</f>
        <v>8</v>
      </c>
      <c r="Z21" s="65">
        <v>327</v>
      </c>
      <c r="AA21" s="82">
        <v>2</v>
      </c>
      <c r="AB21" s="65">
        <v>334</v>
      </c>
      <c r="AC21" s="82">
        <v>1</v>
      </c>
      <c r="AD21" s="65">
        <v>385</v>
      </c>
      <c r="AE21" s="82">
        <v>9</v>
      </c>
      <c r="AF21" s="111">
        <v>399</v>
      </c>
      <c r="AG21" s="112">
        <v>6</v>
      </c>
      <c r="AH21" s="65">
        <f>SUM(AH18:AH20)</f>
        <v>401</v>
      </c>
      <c r="AI21" s="67">
        <f>SUM(AI18:AI20)</f>
        <v>0</v>
      </c>
      <c r="AJ21" s="65">
        <f>SUM(AJ18:AJ20)</f>
        <v>475</v>
      </c>
      <c r="AK21" s="67">
        <f>SUM(AK18:AK20)</f>
        <v>0</v>
      </c>
      <c r="AL21" s="74">
        <f t="shared" ref="AL21:AU21" si="18">SUM(AL18:AL20)</f>
        <v>460</v>
      </c>
      <c r="AM21" s="75">
        <f t="shared" si="18"/>
        <v>1</v>
      </c>
      <c r="AN21" s="89">
        <f t="shared" si="18"/>
        <v>405</v>
      </c>
      <c r="AO21" s="89">
        <f t="shared" si="18"/>
        <v>3</v>
      </c>
      <c r="AP21" s="74">
        <f>SUM(AP18:AP20)</f>
        <v>432</v>
      </c>
      <c r="AQ21" s="75">
        <f t="shared" si="18"/>
        <v>0</v>
      </c>
      <c r="AR21" s="89">
        <f t="shared" si="18"/>
        <v>377</v>
      </c>
      <c r="AS21" s="89">
        <f t="shared" si="18"/>
        <v>0</v>
      </c>
      <c r="AT21" s="74">
        <f t="shared" si="18"/>
        <v>346</v>
      </c>
      <c r="AU21" s="75">
        <f t="shared" si="18"/>
        <v>5</v>
      </c>
    </row>
    <row r="22" spans="1:47" ht="18" x14ac:dyDescent="0.2">
      <c r="A22" s="47" t="s">
        <v>6</v>
      </c>
      <c r="B22" s="44"/>
      <c r="C22" s="99"/>
      <c r="D22" s="44"/>
      <c r="E22" s="99"/>
      <c r="F22" s="44"/>
      <c r="G22" s="99"/>
      <c r="H22" s="44"/>
      <c r="I22" s="99"/>
      <c r="J22" s="44"/>
      <c r="K22" s="99"/>
      <c r="L22" s="44"/>
      <c r="M22" s="99"/>
      <c r="N22" s="44"/>
      <c r="O22" s="99"/>
      <c r="P22" s="44"/>
      <c r="Q22" s="99"/>
      <c r="R22" s="44"/>
      <c r="S22" s="99"/>
      <c r="T22" s="44"/>
      <c r="U22" s="99"/>
      <c r="V22" s="44"/>
      <c r="W22" s="48"/>
      <c r="X22" s="44"/>
      <c r="Y22" s="99"/>
      <c r="Z22" s="44"/>
      <c r="AA22" s="99"/>
      <c r="AB22" s="44"/>
      <c r="AC22" s="99"/>
      <c r="AD22" s="44"/>
      <c r="AE22" s="99"/>
      <c r="AF22" s="44"/>
      <c r="AG22" s="48"/>
      <c r="AH22" s="44"/>
      <c r="AI22" s="48"/>
      <c r="AJ22" s="44"/>
      <c r="AK22" s="48"/>
      <c r="AL22" s="71"/>
      <c r="AM22" s="80"/>
      <c r="AN22" s="87"/>
      <c r="AO22" s="87"/>
      <c r="AP22" s="71"/>
      <c r="AQ22" s="80"/>
      <c r="AR22" s="87"/>
      <c r="AS22" s="87"/>
      <c r="AT22" s="71"/>
      <c r="AU22" s="80"/>
    </row>
    <row r="23" spans="1:47" x14ac:dyDescent="0.2">
      <c r="A23" s="103" t="s">
        <v>1</v>
      </c>
      <c r="B23" s="64">
        <v>0</v>
      </c>
      <c r="C23" s="81">
        <v>0</v>
      </c>
      <c r="D23" s="64">
        <v>0</v>
      </c>
      <c r="E23" s="81">
        <v>0</v>
      </c>
      <c r="F23" s="64">
        <v>0</v>
      </c>
      <c r="G23" s="81">
        <v>0</v>
      </c>
      <c r="H23" s="64">
        <v>0</v>
      </c>
      <c r="I23" s="81">
        <v>0</v>
      </c>
      <c r="J23" s="64">
        <v>0</v>
      </c>
      <c r="K23" s="81">
        <v>0</v>
      </c>
      <c r="L23" s="64">
        <v>0</v>
      </c>
      <c r="M23" s="81">
        <v>0</v>
      </c>
      <c r="N23" s="64">
        <v>0</v>
      </c>
      <c r="O23" s="81">
        <v>0</v>
      </c>
      <c r="P23" s="64">
        <v>0</v>
      </c>
      <c r="Q23" s="81">
        <v>0</v>
      </c>
      <c r="R23" s="64">
        <v>0</v>
      </c>
      <c r="S23" s="81">
        <v>0</v>
      </c>
      <c r="T23" s="64">
        <v>0</v>
      </c>
      <c r="U23" s="81">
        <v>0</v>
      </c>
      <c r="V23" s="64">
        <v>0</v>
      </c>
      <c r="W23" s="66">
        <v>0</v>
      </c>
      <c r="X23" s="64">
        <v>1</v>
      </c>
      <c r="Y23" s="81">
        <v>0</v>
      </c>
      <c r="Z23" s="64">
        <v>0</v>
      </c>
      <c r="AA23" s="81">
        <v>0</v>
      </c>
      <c r="AB23" s="64">
        <v>0</v>
      </c>
      <c r="AC23" s="81">
        <v>0</v>
      </c>
      <c r="AD23" s="64">
        <v>1</v>
      </c>
      <c r="AE23" s="81">
        <v>0</v>
      </c>
      <c r="AF23" s="109">
        <v>0</v>
      </c>
      <c r="AG23" s="110">
        <v>0</v>
      </c>
      <c r="AH23" s="64">
        <v>0</v>
      </c>
      <c r="AI23" s="66">
        <v>0</v>
      </c>
      <c r="AJ23" s="64">
        <v>0</v>
      </c>
      <c r="AK23" s="66">
        <v>0</v>
      </c>
      <c r="AL23" s="72">
        <v>0</v>
      </c>
      <c r="AM23" s="73">
        <v>0</v>
      </c>
      <c r="AN23" s="88">
        <v>0</v>
      </c>
      <c r="AO23" s="88">
        <v>0</v>
      </c>
      <c r="AP23" s="72">
        <v>1</v>
      </c>
      <c r="AQ23" s="73">
        <v>0</v>
      </c>
      <c r="AR23" s="88">
        <v>0</v>
      </c>
      <c r="AS23" s="88">
        <v>0</v>
      </c>
      <c r="AT23" s="72">
        <v>0</v>
      </c>
      <c r="AU23" s="73">
        <v>0</v>
      </c>
    </row>
    <row r="24" spans="1:47" x14ac:dyDescent="0.2">
      <c r="A24" s="103" t="s">
        <v>12</v>
      </c>
      <c r="B24" s="64">
        <v>356</v>
      </c>
      <c r="C24" s="81">
        <v>4</v>
      </c>
      <c r="D24" s="64">
        <v>301</v>
      </c>
      <c r="E24" s="81">
        <v>9</v>
      </c>
      <c r="F24" s="64">
        <v>297</v>
      </c>
      <c r="G24" s="81">
        <v>3</v>
      </c>
      <c r="H24" s="64">
        <v>320</v>
      </c>
      <c r="I24" s="81">
        <v>10</v>
      </c>
      <c r="J24" s="64">
        <v>339</v>
      </c>
      <c r="K24" s="81">
        <v>3</v>
      </c>
      <c r="L24" s="64">
        <v>306</v>
      </c>
      <c r="M24" s="81">
        <v>1</v>
      </c>
      <c r="N24" s="64">
        <v>340</v>
      </c>
      <c r="O24" s="81">
        <v>4</v>
      </c>
      <c r="P24" s="64">
        <v>288</v>
      </c>
      <c r="Q24" s="81">
        <v>5</v>
      </c>
      <c r="R24" s="64">
        <v>276</v>
      </c>
      <c r="S24" s="81">
        <v>6</v>
      </c>
      <c r="T24" s="64">
        <v>277</v>
      </c>
      <c r="U24" s="81">
        <v>3</v>
      </c>
      <c r="V24" s="64">
        <v>275</v>
      </c>
      <c r="W24" s="66">
        <v>7</v>
      </c>
      <c r="X24" s="64">
        <v>314</v>
      </c>
      <c r="Y24" s="81">
        <v>5</v>
      </c>
      <c r="Z24" s="64">
        <v>337</v>
      </c>
      <c r="AA24" s="81">
        <v>2</v>
      </c>
      <c r="AB24" s="64">
        <v>398</v>
      </c>
      <c r="AC24" s="81">
        <v>3</v>
      </c>
      <c r="AD24" s="64">
        <v>396</v>
      </c>
      <c r="AE24" s="81">
        <v>6</v>
      </c>
      <c r="AF24" s="109">
        <v>395</v>
      </c>
      <c r="AG24" s="110">
        <v>6</v>
      </c>
      <c r="AH24" s="64">
        <v>462</v>
      </c>
      <c r="AI24" s="66">
        <v>3</v>
      </c>
      <c r="AJ24" s="64">
        <v>443</v>
      </c>
      <c r="AK24" s="66">
        <v>2</v>
      </c>
      <c r="AL24" s="72">
        <v>403</v>
      </c>
      <c r="AM24" s="73">
        <v>0</v>
      </c>
      <c r="AN24" s="88">
        <v>415</v>
      </c>
      <c r="AO24" s="88">
        <v>7</v>
      </c>
      <c r="AP24" s="72">
        <v>360</v>
      </c>
      <c r="AQ24" s="73">
        <v>0</v>
      </c>
      <c r="AR24" s="88">
        <v>313</v>
      </c>
      <c r="AS24" s="88">
        <v>6</v>
      </c>
      <c r="AT24" s="72">
        <v>293</v>
      </c>
      <c r="AU24" s="73">
        <v>2</v>
      </c>
    </row>
    <row r="25" spans="1:47" x14ac:dyDescent="0.2">
      <c r="A25" s="103" t="s">
        <v>221</v>
      </c>
      <c r="B25" s="64">
        <v>9</v>
      </c>
      <c r="C25" s="81">
        <v>0</v>
      </c>
      <c r="D25" s="64">
        <v>10</v>
      </c>
      <c r="E25" s="81">
        <v>0</v>
      </c>
      <c r="F25" s="64">
        <v>17</v>
      </c>
      <c r="G25" s="81">
        <v>0</v>
      </c>
      <c r="H25" s="64">
        <v>11</v>
      </c>
      <c r="I25" s="81">
        <v>0</v>
      </c>
      <c r="J25" s="64">
        <v>6</v>
      </c>
      <c r="K25" s="81"/>
      <c r="L25" s="64">
        <v>11</v>
      </c>
      <c r="M25" s="81">
        <v>0</v>
      </c>
      <c r="N25" s="64">
        <v>10</v>
      </c>
      <c r="O25" s="81">
        <v>0</v>
      </c>
      <c r="P25" s="64">
        <v>7</v>
      </c>
      <c r="Q25" s="81">
        <v>0</v>
      </c>
      <c r="R25" s="64">
        <v>5</v>
      </c>
      <c r="S25" s="81">
        <v>0</v>
      </c>
      <c r="T25" s="64">
        <v>8</v>
      </c>
      <c r="U25" s="81">
        <v>0</v>
      </c>
      <c r="V25" s="64">
        <v>10</v>
      </c>
      <c r="W25" s="66">
        <v>0</v>
      </c>
      <c r="X25" s="64">
        <v>10</v>
      </c>
      <c r="Y25" s="81">
        <v>0</v>
      </c>
      <c r="Z25" s="64">
        <v>18</v>
      </c>
      <c r="AA25" s="81">
        <v>0</v>
      </c>
      <c r="AB25" s="64">
        <v>16</v>
      </c>
      <c r="AC25" s="81">
        <v>0</v>
      </c>
      <c r="AD25" s="64">
        <v>13</v>
      </c>
      <c r="AE25" s="81">
        <v>0</v>
      </c>
      <c r="AF25" s="109">
        <v>18</v>
      </c>
      <c r="AG25" s="110">
        <v>0</v>
      </c>
      <c r="AH25" s="64">
        <v>22</v>
      </c>
      <c r="AI25" s="66">
        <v>0</v>
      </c>
      <c r="AJ25" s="64">
        <v>28</v>
      </c>
      <c r="AK25" s="66">
        <v>0</v>
      </c>
      <c r="AL25" s="72">
        <v>24</v>
      </c>
      <c r="AM25" s="73">
        <v>1</v>
      </c>
      <c r="AN25" s="88">
        <v>28</v>
      </c>
      <c r="AO25" s="88">
        <v>0</v>
      </c>
      <c r="AP25" s="72">
        <v>31</v>
      </c>
      <c r="AQ25" s="73">
        <v>0</v>
      </c>
      <c r="AR25" s="88">
        <v>22</v>
      </c>
      <c r="AS25" s="88">
        <v>0</v>
      </c>
      <c r="AT25" s="72">
        <v>27</v>
      </c>
      <c r="AU25" s="73">
        <v>0</v>
      </c>
    </row>
    <row r="26" spans="1:47" x14ac:dyDescent="0.2">
      <c r="A26" s="104" t="s">
        <v>9</v>
      </c>
      <c r="B26" s="65">
        <f t="shared" ref="B26:C26" si="19">SUM(B23:B25)</f>
        <v>365</v>
      </c>
      <c r="C26" s="82">
        <f t="shared" si="19"/>
        <v>4</v>
      </c>
      <c r="D26" s="65">
        <f t="shared" ref="D26:E26" si="20">SUM(D23:D25)</f>
        <v>311</v>
      </c>
      <c r="E26" s="82">
        <f t="shared" si="20"/>
        <v>9</v>
      </c>
      <c r="F26" s="65">
        <f t="shared" ref="F26:G26" si="21">SUM(F23:F25)</f>
        <v>314</v>
      </c>
      <c r="G26" s="82">
        <f t="shared" si="21"/>
        <v>3</v>
      </c>
      <c r="H26" s="65">
        <f t="shared" ref="H26:J26" si="22">SUM(H23:H25)</f>
        <v>331</v>
      </c>
      <c r="I26" s="82">
        <f t="shared" ref="I26:K26" si="23">SUM(I23:I25)</f>
        <v>10</v>
      </c>
      <c r="J26" s="65">
        <f t="shared" si="22"/>
        <v>345</v>
      </c>
      <c r="K26" s="82">
        <f t="shared" si="23"/>
        <v>3</v>
      </c>
      <c r="L26" s="65">
        <f t="shared" ref="L26:R26" si="24">SUM(L23:L25)</f>
        <v>317</v>
      </c>
      <c r="M26" s="82">
        <f t="shared" si="24"/>
        <v>1</v>
      </c>
      <c r="N26" s="65">
        <f t="shared" si="24"/>
        <v>350</v>
      </c>
      <c r="O26" s="82">
        <f t="shared" si="24"/>
        <v>4</v>
      </c>
      <c r="P26" s="65">
        <f t="shared" si="24"/>
        <v>295</v>
      </c>
      <c r="Q26" s="82">
        <f t="shared" si="24"/>
        <v>5</v>
      </c>
      <c r="R26" s="65">
        <f t="shared" si="24"/>
        <v>281</v>
      </c>
      <c r="S26" s="82">
        <v>6</v>
      </c>
      <c r="T26" s="65">
        <f>SUM(T23:T25)</f>
        <v>285</v>
      </c>
      <c r="U26" s="82">
        <f>SUM(U23:U25)</f>
        <v>3</v>
      </c>
      <c r="V26" s="65">
        <f>SUM(V23:V25)</f>
        <v>285</v>
      </c>
      <c r="W26" s="67">
        <v>7</v>
      </c>
      <c r="X26" s="65">
        <f>SUM(X23:X25)</f>
        <v>325</v>
      </c>
      <c r="Y26" s="82">
        <f>SUM(Y23:Y25)</f>
        <v>5</v>
      </c>
      <c r="Z26" s="65">
        <v>337</v>
      </c>
      <c r="AA26" s="82">
        <v>2</v>
      </c>
      <c r="AB26" s="65">
        <v>398</v>
      </c>
      <c r="AC26" s="82">
        <v>3</v>
      </c>
      <c r="AD26" s="65">
        <v>410</v>
      </c>
      <c r="AE26" s="82">
        <v>6</v>
      </c>
      <c r="AF26" s="111">
        <v>413</v>
      </c>
      <c r="AG26" s="112">
        <v>6</v>
      </c>
      <c r="AH26" s="65">
        <f>SUM(AH23:AH25)</f>
        <v>484</v>
      </c>
      <c r="AI26" s="67">
        <f>SUM(AI23:AI25)</f>
        <v>3</v>
      </c>
      <c r="AJ26" s="65">
        <f>SUM(AJ23:AJ25)</f>
        <v>471</v>
      </c>
      <c r="AK26" s="67">
        <f>SUM(AK23:AK25)</f>
        <v>2</v>
      </c>
      <c r="AL26" s="74">
        <f t="shared" ref="AL26:AU26" si="25">SUM(AL23:AL25)</f>
        <v>427</v>
      </c>
      <c r="AM26" s="75">
        <f t="shared" si="25"/>
        <v>1</v>
      </c>
      <c r="AN26" s="89">
        <f t="shared" si="25"/>
        <v>443</v>
      </c>
      <c r="AO26" s="89">
        <f t="shared" si="25"/>
        <v>7</v>
      </c>
      <c r="AP26" s="74">
        <f t="shared" si="25"/>
        <v>392</v>
      </c>
      <c r="AQ26" s="75">
        <f t="shared" si="25"/>
        <v>0</v>
      </c>
      <c r="AR26" s="89">
        <f t="shared" si="25"/>
        <v>335</v>
      </c>
      <c r="AS26" s="89">
        <f t="shared" si="25"/>
        <v>6</v>
      </c>
      <c r="AT26" s="74">
        <f t="shared" si="25"/>
        <v>320</v>
      </c>
      <c r="AU26" s="75">
        <f t="shared" si="25"/>
        <v>2</v>
      </c>
    </row>
    <row r="27" spans="1:47" ht="18" x14ac:dyDescent="0.2">
      <c r="A27" s="47" t="s">
        <v>8</v>
      </c>
      <c r="B27" s="44"/>
      <c r="C27" s="99"/>
      <c r="D27" s="44"/>
      <c r="E27" s="99"/>
      <c r="F27" s="44"/>
      <c r="G27" s="99"/>
      <c r="H27" s="44"/>
      <c r="I27" s="99"/>
      <c r="J27" s="44"/>
      <c r="K27" s="99"/>
      <c r="L27" s="44"/>
      <c r="M27" s="99"/>
      <c r="N27" s="44"/>
      <c r="O27" s="99"/>
      <c r="P27" s="44"/>
      <c r="Q27" s="99"/>
      <c r="R27" s="44"/>
      <c r="S27" s="99"/>
      <c r="T27" s="44"/>
      <c r="U27" s="99"/>
      <c r="V27" s="44"/>
      <c r="W27" s="48"/>
      <c r="X27" s="44"/>
      <c r="Y27" s="99"/>
      <c r="Z27" s="44"/>
      <c r="AA27" s="99"/>
      <c r="AB27" s="44"/>
      <c r="AC27" s="99"/>
      <c r="AD27" s="44"/>
      <c r="AE27" s="99"/>
      <c r="AF27" s="44"/>
      <c r="AG27" s="48"/>
      <c r="AH27" s="44"/>
      <c r="AI27" s="48"/>
      <c r="AJ27" s="44"/>
      <c r="AK27" s="48"/>
      <c r="AL27" s="71"/>
      <c r="AM27" s="80"/>
      <c r="AN27" s="87"/>
      <c r="AO27" s="87"/>
      <c r="AP27" s="71"/>
      <c r="AQ27" s="80"/>
      <c r="AR27" s="87"/>
      <c r="AS27" s="87"/>
      <c r="AT27" s="71"/>
      <c r="AU27" s="80"/>
    </row>
    <row r="28" spans="1:47" x14ac:dyDescent="0.2">
      <c r="A28" s="105" t="s">
        <v>10</v>
      </c>
      <c r="B28" s="64">
        <v>1</v>
      </c>
      <c r="C28" s="81">
        <v>3</v>
      </c>
      <c r="D28" s="64">
        <v>0</v>
      </c>
      <c r="E28" s="81">
        <v>1</v>
      </c>
      <c r="F28" s="64">
        <v>0</v>
      </c>
      <c r="G28" s="81">
        <v>2</v>
      </c>
      <c r="H28" s="64">
        <v>0</v>
      </c>
      <c r="I28" s="81">
        <v>5</v>
      </c>
      <c r="J28" s="64">
        <v>2</v>
      </c>
      <c r="K28" s="81">
        <v>5</v>
      </c>
      <c r="L28" s="64">
        <v>2</v>
      </c>
      <c r="M28" s="81">
        <v>11</v>
      </c>
      <c r="N28" s="64">
        <v>0</v>
      </c>
      <c r="O28" s="81">
        <v>11</v>
      </c>
      <c r="P28" s="64">
        <v>0</v>
      </c>
      <c r="Q28" s="81">
        <v>3</v>
      </c>
      <c r="R28" s="64">
        <v>0</v>
      </c>
      <c r="S28" s="81">
        <v>11</v>
      </c>
      <c r="T28" s="64">
        <v>0</v>
      </c>
      <c r="U28" s="81">
        <v>5</v>
      </c>
      <c r="V28" s="64">
        <v>0</v>
      </c>
      <c r="W28" s="66">
        <v>8</v>
      </c>
      <c r="X28" s="64">
        <v>0</v>
      </c>
      <c r="Y28" s="81">
        <v>11</v>
      </c>
      <c r="Z28" s="64">
        <v>0</v>
      </c>
      <c r="AA28" s="81">
        <v>15</v>
      </c>
      <c r="AB28" s="64">
        <v>0</v>
      </c>
      <c r="AC28" s="81">
        <v>8</v>
      </c>
      <c r="AD28" s="64">
        <v>0</v>
      </c>
      <c r="AE28" s="81">
        <v>5</v>
      </c>
      <c r="AF28" s="113">
        <v>0</v>
      </c>
      <c r="AG28" s="110">
        <v>9</v>
      </c>
      <c r="AH28" s="64">
        <v>0</v>
      </c>
      <c r="AI28" s="66">
        <v>10</v>
      </c>
      <c r="AJ28" s="64">
        <v>0</v>
      </c>
      <c r="AK28" s="66">
        <v>11</v>
      </c>
      <c r="AL28" s="72">
        <v>0</v>
      </c>
      <c r="AM28" s="73">
        <v>14</v>
      </c>
      <c r="AN28" s="88">
        <v>0</v>
      </c>
      <c r="AO28" s="88">
        <v>12</v>
      </c>
      <c r="AP28" s="72">
        <v>0</v>
      </c>
      <c r="AQ28" s="73">
        <v>8</v>
      </c>
      <c r="AR28" s="88">
        <v>0</v>
      </c>
      <c r="AS28" s="88">
        <v>12</v>
      </c>
      <c r="AT28" s="72">
        <v>0</v>
      </c>
      <c r="AU28" s="73">
        <v>18</v>
      </c>
    </row>
    <row r="29" spans="1:47" x14ac:dyDescent="0.2">
      <c r="A29" s="105" t="s">
        <v>11</v>
      </c>
      <c r="B29" s="64">
        <v>0</v>
      </c>
      <c r="C29" s="81">
        <v>0</v>
      </c>
      <c r="D29" s="64">
        <v>0</v>
      </c>
      <c r="E29" s="81">
        <v>0</v>
      </c>
      <c r="F29" s="64">
        <v>0</v>
      </c>
      <c r="G29" s="81">
        <v>0</v>
      </c>
      <c r="H29" s="64">
        <v>0</v>
      </c>
      <c r="I29" s="81">
        <v>0</v>
      </c>
      <c r="J29" s="64">
        <v>0</v>
      </c>
      <c r="K29" s="81">
        <v>0</v>
      </c>
      <c r="L29" s="64">
        <v>0</v>
      </c>
      <c r="M29" s="81">
        <v>0</v>
      </c>
      <c r="N29" s="64">
        <v>0</v>
      </c>
      <c r="O29" s="81">
        <v>0</v>
      </c>
      <c r="P29" s="64">
        <v>0</v>
      </c>
      <c r="Q29" s="81">
        <v>0</v>
      </c>
      <c r="R29" s="64">
        <v>0</v>
      </c>
      <c r="S29" s="81">
        <v>0</v>
      </c>
      <c r="T29" s="64">
        <v>0</v>
      </c>
      <c r="U29" s="81">
        <v>0</v>
      </c>
      <c r="V29" s="64">
        <v>0</v>
      </c>
      <c r="W29" s="66">
        <v>1</v>
      </c>
      <c r="X29" s="64">
        <v>0</v>
      </c>
      <c r="Y29" s="81">
        <v>0</v>
      </c>
      <c r="Z29" s="64">
        <v>0</v>
      </c>
      <c r="AA29" s="81">
        <v>0</v>
      </c>
      <c r="AB29" s="64">
        <v>0</v>
      </c>
      <c r="AC29" s="81">
        <v>1</v>
      </c>
      <c r="AD29" s="64">
        <v>0</v>
      </c>
      <c r="AE29" s="81">
        <v>2</v>
      </c>
      <c r="AF29" s="113">
        <v>0</v>
      </c>
      <c r="AG29" s="110">
        <v>2</v>
      </c>
      <c r="AH29" s="64">
        <v>0</v>
      </c>
      <c r="AI29" s="66">
        <v>0</v>
      </c>
      <c r="AJ29" s="64">
        <v>0</v>
      </c>
      <c r="AK29" s="66">
        <v>0</v>
      </c>
      <c r="AL29" s="72">
        <v>0</v>
      </c>
      <c r="AM29" s="73">
        <v>0</v>
      </c>
      <c r="AN29" s="88">
        <v>0</v>
      </c>
      <c r="AO29" s="88">
        <v>2</v>
      </c>
      <c r="AP29" s="72">
        <v>0</v>
      </c>
      <c r="AQ29" s="73">
        <v>0</v>
      </c>
      <c r="AR29" s="88">
        <v>0</v>
      </c>
      <c r="AS29" s="88">
        <v>0</v>
      </c>
      <c r="AT29" s="72">
        <v>0</v>
      </c>
      <c r="AU29" s="73">
        <v>1</v>
      </c>
    </row>
    <row r="30" spans="1:47" ht="15.75" customHeight="1" x14ac:dyDescent="0.2">
      <c r="A30" s="105" t="s">
        <v>249</v>
      </c>
      <c r="B30" s="64">
        <v>2</v>
      </c>
      <c r="C30" s="81">
        <v>0</v>
      </c>
      <c r="D30" s="64">
        <v>0</v>
      </c>
      <c r="E30" s="81">
        <v>1</v>
      </c>
      <c r="F30" s="64">
        <v>2</v>
      </c>
      <c r="G30" s="81">
        <v>2</v>
      </c>
      <c r="H30" s="64">
        <v>1</v>
      </c>
      <c r="I30" s="81">
        <v>1</v>
      </c>
      <c r="J30" s="64">
        <v>0</v>
      </c>
      <c r="K30" s="81">
        <v>1</v>
      </c>
      <c r="L30" s="64">
        <v>3</v>
      </c>
      <c r="M30" s="81">
        <v>2</v>
      </c>
      <c r="N30" s="64">
        <v>2</v>
      </c>
      <c r="O30" s="81">
        <v>2</v>
      </c>
      <c r="P30" s="64">
        <v>0</v>
      </c>
      <c r="Q30" s="81">
        <v>1</v>
      </c>
      <c r="R30" s="64">
        <v>1</v>
      </c>
      <c r="S30" s="81">
        <v>1</v>
      </c>
      <c r="T30" s="64">
        <v>0</v>
      </c>
      <c r="U30" s="81">
        <v>1</v>
      </c>
      <c r="V30" s="64">
        <v>0</v>
      </c>
      <c r="W30" s="66">
        <v>3</v>
      </c>
      <c r="X30" s="64">
        <v>0</v>
      </c>
      <c r="Y30" s="81">
        <v>2</v>
      </c>
      <c r="Z30" s="64">
        <v>1</v>
      </c>
      <c r="AA30" s="81">
        <v>2</v>
      </c>
      <c r="AB30" s="64">
        <v>3</v>
      </c>
      <c r="AC30" s="81">
        <v>2</v>
      </c>
      <c r="AD30" s="64">
        <v>1</v>
      </c>
      <c r="AE30" s="81">
        <v>1</v>
      </c>
      <c r="AF30" s="113">
        <v>1</v>
      </c>
      <c r="AG30" s="110">
        <v>0</v>
      </c>
      <c r="AH30" s="64">
        <v>1</v>
      </c>
      <c r="AI30" s="66">
        <v>0</v>
      </c>
      <c r="AJ30" s="64">
        <v>0</v>
      </c>
      <c r="AK30" s="66">
        <v>1</v>
      </c>
      <c r="AL30" s="72">
        <v>0</v>
      </c>
      <c r="AM30" s="73">
        <v>1</v>
      </c>
      <c r="AN30" s="88">
        <v>1</v>
      </c>
      <c r="AO30" s="88">
        <v>1</v>
      </c>
      <c r="AP30" s="72">
        <v>0</v>
      </c>
      <c r="AQ30" s="73">
        <v>0</v>
      </c>
      <c r="AR30" s="88">
        <v>6</v>
      </c>
      <c r="AS30" s="88">
        <v>0</v>
      </c>
      <c r="AT30" s="72">
        <v>9</v>
      </c>
      <c r="AU30" s="73">
        <v>2</v>
      </c>
    </row>
    <row r="31" spans="1:47" x14ac:dyDescent="0.2">
      <c r="A31" s="105" t="s">
        <v>7</v>
      </c>
      <c r="B31" s="64">
        <v>0</v>
      </c>
      <c r="C31" s="81">
        <v>4</v>
      </c>
      <c r="D31" s="64">
        <v>1</v>
      </c>
      <c r="E31" s="81">
        <v>4</v>
      </c>
      <c r="F31" s="64">
        <v>3</v>
      </c>
      <c r="G31" s="81">
        <v>4</v>
      </c>
      <c r="H31" s="64">
        <v>1</v>
      </c>
      <c r="I31" s="81">
        <v>4</v>
      </c>
      <c r="J31" s="64">
        <v>0</v>
      </c>
      <c r="K31" s="81">
        <v>1</v>
      </c>
      <c r="L31" s="64">
        <v>2</v>
      </c>
      <c r="M31" s="81">
        <v>4</v>
      </c>
      <c r="N31" s="64">
        <v>2</v>
      </c>
      <c r="O31" s="81">
        <v>4</v>
      </c>
      <c r="P31" s="64">
        <v>2</v>
      </c>
      <c r="Q31" s="81">
        <v>4</v>
      </c>
      <c r="R31" s="64">
        <v>8</v>
      </c>
      <c r="S31" s="81">
        <v>4</v>
      </c>
      <c r="T31" s="64">
        <v>5</v>
      </c>
      <c r="U31" s="81">
        <v>5</v>
      </c>
      <c r="V31" s="64">
        <v>3</v>
      </c>
      <c r="W31" s="66">
        <v>4</v>
      </c>
      <c r="X31" s="64">
        <v>4</v>
      </c>
      <c r="Y31" s="81">
        <v>6</v>
      </c>
      <c r="Z31" s="64">
        <v>4</v>
      </c>
      <c r="AA31" s="81">
        <v>5</v>
      </c>
      <c r="AB31" s="64">
        <v>0</v>
      </c>
      <c r="AC31" s="81">
        <v>5</v>
      </c>
      <c r="AD31" s="64">
        <v>1</v>
      </c>
      <c r="AE31" s="81">
        <v>5</v>
      </c>
      <c r="AF31" s="113">
        <v>0</v>
      </c>
      <c r="AG31" s="110">
        <v>4</v>
      </c>
      <c r="AH31" s="64">
        <v>0</v>
      </c>
      <c r="AI31" s="66">
        <v>4</v>
      </c>
      <c r="AJ31" s="64">
        <v>0</v>
      </c>
      <c r="AK31" s="66">
        <v>4</v>
      </c>
      <c r="AL31" s="72">
        <v>2</v>
      </c>
      <c r="AM31" s="73">
        <v>7</v>
      </c>
      <c r="AN31" s="88">
        <v>0</v>
      </c>
      <c r="AO31" s="88">
        <v>10</v>
      </c>
      <c r="AP31" s="72">
        <v>0</v>
      </c>
      <c r="AQ31" s="73">
        <v>6</v>
      </c>
      <c r="AR31" s="88">
        <v>1</v>
      </c>
      <c r="AS31" s="88">
        <v>5</v>
      </c>
      <c r="AT31" s="72">
        <v>2</v>
      </c>
      <c r="AU31" s="73">
        <v>6</v>
      </c>
    </row>
    <row r="32" spans="1:47" x14ac:dyDescent="0.2">
      <c r="A32" s="106" t="s">
        <v>9</v>
      </c>
      <c r="B32" s="65">
        <f t="shared" ref="B32:C32" si="26">SUM(B28:B31)</f>
        <v>3</v>
      </c>
      <c r="C32" s="82">
        <f t="shared" si="26"/>
        <v>7</v>
      </c>
      <c r="D32" s="65">
        <f t="shared" ref="D32:E32" si="27">SUM(D28:D31)</f>
        <v>1</v>
      </c>
      <c r="E32" s="82">
        <f t="shared" si="27"/>
        <v>6</v>
      </c>
      <c r="F32" s="65">
        <f t="shared" ref="F32:G32" si="28">SUM(F28:F31)</f>
        <v>5</v>
      </c>
      <c r="G32" s="82">
        <f t="shared" si="28"/>
        <v>8</v>
      </c>
      <c r="H32" s="65">
        <f t="shared" ref="H32:I32" si="29">SUM(H28:H31)</f>
        <v>2</v>
      </c>
      <c r="I32" s="82">
        <f t="shared" si="29"/>
        <v>10</v>
      </c>
      <c r="J32" s="65">
        <f t="shared" ref="J32:O32" si="30">SUM(J28:J31)</f>
        <v>2</v>
      </c>
      <c r="K32" s="82">
        <f t="shared" si="30"/>
        <v>7</v>
      </c>
      <c r="L32" s="65">
        <f t="shared" si="30"/>
        <v>7</v>
      </c>
      <c r="M32" s="82">
        <f t="shared" si="30"/>
        <v>17</v>
      </c>
      <c r="N32" s="65">
        <f t="shared" si="30"/>
        <v>4</v>
      </c>
      <c r="O32" s="82">
        <f t="shared" si="30"/>
        <v>17</v>
      </c>
      <c r="P32" s="65">
        <f t="shared" ref="P32:U32" si="31">SUM(P28:P31)</f>
        <v>2</v>
      </c>
      <c r="Q32" s="82">
        <f t="shared" si="31"/>
        <v>8</v>
      </c>
      <c r="R32" s="65">
        <f t="shared" si="31"/>
        <v>9</v>
      </c>
      <c r="S32" s="82">
        <f t="shared" si="31"/>
        <v>16</v>
      </c>
      <c r="T32" s="65">
        <f t="shared" si="31"/>
        <v>5</v>
      </c>
      <c r="U32" s="82">
        <f t="shared" si="31"/>
        <v>11</v>
      </c>
      <c r="V32" s="65">
        <f t="shared" ref="V32:AA32" si="32">SUM(V28:V31)</f>
        <v>3</v>
      </c>
      <c r="W32" s="67">
        <f t="shared" si="32"/>
        <v>16</v>
      </c>
      <c r="X32" s="65">
        <f t="shared" si="32"/>
        <v>4</v>
      </c>
      <c r="Y32" s="82">
        <f t="shared" si="32"/>
        <v>19</v>
      </c>
      <c r="Z32" s="65">
        <f t="shared" si="32"/>
        <v>5</v>
      </c>
      <c r="AA32" s="82">
        <f t="shared" si="32"/>
        <v>22</v>
      </c>
      <c r="AB32" s="65">
        <v>3</v>
      </c>
      <c r="AC32" s="82">
        <v>16</v>
      </c>
      <c r="AD32" s="65">
        <v>2</v>
      </c>
      <c r="AE32" s="82">
        <v>13</v>
      </c>
      <c r="AF32" s="114">
        <v>1</v>
      </c>
      <c r="AG32" s="112">
        <v>15</v>
      </c>
      <c r="AH32" s="65">
        <f>SUM(AH28:AH31)</f>
        <v>1</v>
      </c>
      <c r="AI32" s="67">
        <f>SUM(AI28:AI31)</f>
        <v>14</v>
      </c>
      <c r="AJ32" s="65">
        <f>SUM(AJ28:AJ31)</f>
        <v>0</v>
      </c>
      <c r="AK32" s="67">
        <f>SUM(AK28:AK31)</f>
        <v>16</v>
      </c>
      <c r="AL32" s="74">
        <f>SUM(AL28:AL31)</f>
        <v>2</v>
      </c>
      <c r="AM32" s="89">
        <f t="shared" ref="AM32:AU32" si="33">SUM(AM28:AM31)</f>
        <v>22</v>
      </c>
      <c r="AN32" s="74">
        <f t="shared" si="33"/>
        <v>1</v>
      </c>
      <c r="AO32" s="89">
        <f t="shared" si="33"/>
        <v>25</v>
      </c>
      <c r="AP32" s="74">
        <f t="shared" si="33"/>
        <v>0</v>
      </c>
      <c r="AQ32" s="89">
        <f t="shared" si="33"/>
        <v>14</v>
      </c>
      <c r="AR32" s="74">
        <f t="shared" si="33"/>
        <v>7</v>
      </c>
      <c r="AS32" s="89">
        <f t="shared" si="33"/>
        <v>17</v>
      </c>
      <c r="AT32" s="74">
        <f t="shared" si="33"/>
        <v>11</v>
      </c>
      <c r="AU32" s="75">
        <f t="shared" si="33"/>
        <v>27</v>
      </c>
    </row>
    <row r="33" spans="1:47" x14ac:dyDescent="0.2">
      <c r="A33" s="107" t="s">
        <v>30</v>
      </c>
      <c r="B33" s="90">
        <f t="shared" ref="B33:C33" si="34">B9+B15+B21+B26+B32</f>
        <v>1295</v>
      </c>
      <c r="C33" s="101">
        <f t="shared" si="34"/>
        <v>13</v>
      </c>
      <c r="D33" s="90">
        <f t="shared" ref="D33:E33" si="35">D9+D15+D21+D26+D32</f>
        <v>1336</v>
      </c>
      <c r="E33" s="101">
        <f t="shared" si="35"/>
        <v>18</v>
      </c>
      <c r="F33" s="90">
        <f t="shared" ref="F33:G33" si="36">F9+F15+F21+F26+F32</f>
        <v>1444</v>
      </c>
      <c r="G33" s="101">
        <f t="shared" si="36"/>
        <v>12</v>
      </c>
      <c r="H33" s="90">
        <f t="shared" ref="H33:I33" si="37">H9+H15+H21+H26+H32</f>
        <v>1500</v>
      </c>
      <c r="I33" s="101">
        <f t="shared" si="37"/>
        <v>23</v>
      </c>
      <c r="J33" s="90">
        <f t="shared" ref="J33:K33" si="38">J9+J15+J21+J26+J32</f>
        <v>1492</v>
      </c>
      <c r="K33" s="101">
        <f t="shared" si="38"/>
        <v>14</v>
      </c>
      <c r="L33" s="90">
        <f t="shared" ref="L33:M33" si="39">L9+L15+L21+L26+L32</f>
        <v>1455</v>
      </c>
      <c r="M33" s="101">
        <f t="shared" si="39"/>
        <v>20</v>
      </c>
      <c r="N33" s="90">
        <f t="shared" ref="N33:S33" si="40">N9+N15+N21+N26+N32</f>
        <v>1509</v>
      </c>
      <c r="O33" s="101">
        <f t="shared" si="40"/>
        <v>24</v>
      </c>
      <c r="P33" s="90">
        <f t="shared" si="40"/>
        <v>1554</v>
      </c>
      <c r="Q33" s="101">
        <f t="shared" si="40"/>
        <v>14</v>
      </c>
      <c r="R33" s="91">
        <f t="shared" si="40"/>
        <v>1393</v>
      </c>
      <c r="S33" s="101">
        <f t="shared" si="40"/>
        <v>25</v>
      </c>
      <c r="T33" s="91">
        <f t="shared" ref="T33:U33" si="41">T9+T15+T21+T26+T32</f>
        <v>1359</v>
      </c>
      <c r="U33" s="101">
        <f t="shared" si="41"/>
        <v>17</v>
      </c>
      <c r="V33" s="90">
        <f>V9+V15+V21+V26+V32</f>
        <v>1242</v>
      </c>
      <c r="W33" s="91">
        <f>W9+W15+W21+W26+W32</f>
        <v>26</v>
      </c>
      <c r="X33" s="90">
        <f>X9+X15+X21+X26+X32</f>
        <v>1272</v>
      </c>
      <c r="Y33" s="101">
        <f>Y9+Y15+Y21+Y26+Y32</f>
        <v>35</v>
      </c>
      <c r="Z33" s="90">
        <v>1353</v>
      </c>
      <c r="AA33" s="101">
        <v>29</v>
      </c>
      <c r="AB33" s="90">
        <v>1492</v>
      </c>
      <c r="AC33" s="101">
        <v>22</v>
      </c>
      <c r="AD33" s="90">
        <v>1572</v>
      </c>
      <c r="AE33" s="101">
        <v>30</v>
      </c>
      <c r="AF33" s="90">
        <v>1709</v>
      </c>
      <c r="AG33" s="91">
        <v>29</v>
      </c>
      <c r="AH33" s="90">
        <f>AH9+AH15+AH21+AH26+AH32</f>
        <v>1842</v>
      </c>
      <c r="AI33" s="101">
        <f>AI9+AI15+AI21+AI26+AI32</f>
        <v>18</v>
      </c>
      <c r="AJ33" s="90">
        <f>SUM(AJ9,AJ15,AJ21,AJ26,AJ32)</f>
        <v>1916</v>
      </c>
      <c r="AK33" s="101">
        <f>SUM(AK9,AK15,AK21,AK26,AK32)</f>
        <v>22</v>
      </c>
      <c r="AL33" s="71">
        <f t="shared" ref="AL33:AU33" si="42">SUM(AL32,AL26,AL21,AL15,AL9)</f>
        <v>1913</v>
      </c>
      <c r="AM33" s="80">
        <f t="shared" si="42"/>
        <v>28</v>
      </c>
      <c r="AN33" s="87">
        <f t="shared" si="42"/>
        <v>1941</v>
      </c>
      <c r="AO33" s="87">
        <f t="shared" si="42"/>
        <v>38</v>
      </c>
      <c r="AP33" s="71">
        <f t="shared" si="42"/>
        <v>1852</v>
      </c>
      <c r="AQ33" s="80">
        <f t="shared" si="42"/>
        <v>15</v>
      </c>
      <c r="AR33" s="87">
        <f t="shared" si="42"/>
        <v>1706</v>
      </c>
      <c r="AS33" s="87">
        <f t="shared" si="42"/>
        <v>26</v>
      </c>
      <c r="AT33" s="71">
        <f t="shared" si="42"/>
        <v>1619</v>
      </c>
      <c r="AU33" s="80">
        <f t="shared" si="42"/>
        <v>39</v>
      </c>
    </row>
    <row r="34" spans="1:47" ht="13.5" thickBot="1" x14ac:dyDescent="0.25">
      <c r="A34" s="108" t="s">
        <v>13</v>
      </c>
      <c r="B34" s="348">
        <f>B33+C33</f>
        <v>1308</v>
      </c>
      <c r="C34" s="349"/>
      <c r="D34" s="348">
        <f>D33+E33</f>
        <v>1354</v>
      </c>
      <c r="E34" s="349"/>
      <c r="F34" s="348">
        <f>F33+G33</f>
        <v>1456</v>
      </c>
      <c r="G34" s="349"/>
      <c r="H34" s="348">
        <f>H33+I33</f>
        <v>1523</v>
      </c>
      <c r="I34" s="349"/>
      <c r="J34" s="348">
        <f>J33+K33</f>
        <v>1506</v>
      </c>
      <c r="K34" s="349"/>
      <c r="L34" s="348">
        <f>L33+M33</f>
        <v>1475</v>
      </c>
      <c r="M34" s="349"/>
      <c r="N34" s="348">
        <f>N33+O33</f>
        <v>1533</v>
      </c>
      <c r="O34" s="349"/>
      <c r="P34" s="348">
        <f>P33+Q33</f>
        <v>1568</v>
      </c>
      <c r="Q34" s="349"/>
      <c r="R34" s="348">
        <f>R33+S33</f>
        <v>1418</v>
      </c>
      <c r="S34" s="349"/>
      <c r="T34" s="348">
        <f>T33+U33</f>
        <v>1376</v>
      </c>
      <c r="U34" s="349"/>
      <c r="V34" s="348">
        <f>V33+W33</f>
        <v>1268</v>
      </c>
      <c r="W34" s="349"/>
      <c r="X34" s="351">
        <f>X33+Y33</f>
        <v>1307</v>
      </c>
      <c r="Y34" s="352"/>
      <c r="Z34" s="351">
        <v>1382</v>
      </c>
      <c r="AA34" s="352"/>
      <c r="AB34" s="351">
        <v>1514</v>
      </c>
      <c r="AC34" s="352"/>
      <c r="AD34" s="351">
        <v>1602</v>
      </c>
      <c r="AE34" s="352"/>
      <c r="AF34" s="351">
        <v>1738</v>
      </c>
      <c r="AG34" s="352"/>
      <c r="AH34" s="354">
        <f>AH33+AI33</f>
        <v>1860</v>
      </c>
      <c r="AI34" s="355"/>
      <c r="AJ34" s="351">
        <f>SUM(AJ33,AK33)</f>
        <v>1938</v>
      </c>
      <c r="AK34" s="352"/>
      <c r="AL34" s="2">
        <f>SUM(AL33:AM33)</f>
        <v>1941</v>
      </c>
      <c r="AM34" s="3"/>
      <c r="AN34" s="1">
        <f>SUM(AN33,AO33)</f>
        <v>1979</v>
      </c>
      <c r="AO34" s="86"/>
      <c r="AP34" s="2">
        <f>SUM(AP33,AQ33)</f>
        <v>1867</v>
      </c>
      <c r="AQ34" s="85"/>
      <c r="AR34" s="1">
        <f>SUM(AR33,AS33)</f>
        <v>1732</v>
      </c>
      <c r="AS34" s="86"/>
      <c r="AT34" s="2">
        <f>SUM(AT33,AU33)</f>
        <v>1658</v>
      </c>
      <c r="AU34" s="85"/>
    </row>
  </sheetData>
  <mergeCells count="36">
    <mergeCell ref="H3:I3"/>
    <mergeCell ref="H34:I34"/>
    <mergeCell ref="J3:K3"/>
    <mergeCell ref="J34:K34"/>
    <mergeCell ref="F3:G3"/>
    <mergeCell ref="F34:G34"/>
    <mergeCell ref="Z3:AA3"/>
    <mergeCell ref="Z34:AA34"/>
    <mergeCell ref="AB3:AC3"/>
    <mergeCell ref="AB34:AC34"/>
    <mergeCell ref="T3:U3"/>
    <mergeCell ref="T34:U34"/>
    <mergeCell ref="AJ3:AK3"/>
    <mergeCell ref="AH3:AI3"/>
    <mergeCell ref="AF3:AG3"/>
    <mergeCell ref="AD3:AE3"/>
    <mergeCell ref="AH34:AI34"/>
    <mergeCell ref="AJ34:AK34"/>
    <mergeCell ref="AF34:AG34"/>
    <mergeCell ref="AD34:AE34"/>
    <mergeCell ref="B3:C3"/>
    <mergeCell ref="B34:C34"/>
    <mergeCell ref="X3:Y3"/>
    <mergeCell ref="X34:Y34"/>
    <mergeCell ref="N3:O3"/>
    <mergeCell ref="N34:O34"/>
    <mergeCell ref="P3:Q3"/>
    <mergeCell ref="P34:Q34"/>
    <mergeCell ref="R3:S3"/>
    <mergeCell ref="R34:S34"/>
    <mergeCell ref="V3:W3"/>
    <mergeCell ref="V34:W34"/>
    <mergeCell ref="L3:M3"/>
    <mergeCell ref="L34:M34"/>
    <mergeCell ref="D3:E3"/>
    <mergeCell ref="D34:E34"/>
  </mergeCells>
  <phoneticPr fontId="4" type="noConversion"/>
  <pageMargins left="0.39" right="0.27" top="1" bottom="1" header="0.5" footer="0.5"/>
  <pageSetup orientation="landscape" r:id="rId1"/>
  <headerFooter alignWithMargins="0">
    <oddHeader>&amp;CFALL ENROLLMENTS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U100"/>
  <sheetViews>
    <sheetView topLeftCell="A67" zoomScaleNormal="100" workbookViewId="0">
      <selection activeCell="A6" sqref="A6"/>
    </sheetView>
  </sheetViews>
  <sheetFormatPr defaultColWidth="9.140625" defaultRowHeight="12.75" x14ac:dyDescent="0.2"/>
  <cols>
    <col min="1" max="1" width="35.28515625" style="83" customWidth="1"/>
    <col min="2" max="2" width="8.5703125" style="43" bestFit="1" customWidth="1"/>
    <col min="3" max="3" width="9" style="43" bestFit="1" customWidth="1"/>
    <col min="4" max="4" width="8.5703125" style="43" bestFit="1" customWidth="1"/>
    <col min="5" max="5" width="9" style="43" bestFit="1" customWidth="1"/>
    <col min="6" max="6" width="8.5703125" style="43" bestFit="1" customWidth="1"/>
    <col min="7" max="7" width="9" style="43" bestFit="1" customWidth="1"/>
    <col min="8" max="8" width="8.5703125" style="43" bestFit="1" customWidth="1"/>
    <col min="9" max="9" width="9" style="43" bestFit="1" customWidth="1"/>
    <col min="10" max="10" width="8.5703125" style="43" bestFit="1" customWidth="1"/>
    <col min="11" max="11" width="9" style="43" bestFit="1" customWidth="1"/>
    <col min="12" max="12" width="8.5703125" style="43" bestFit="1" customWidth="1"/>
    <col min="13" max="13" width="9" style="43" bestFit="1" customWidth="1"/>
    <col min="14" max="14" width="8.5703125" style="43" bestFit="1" customWidth="1"/>
    <col min="15" max="15" width="9" style="43" bestFit="1" customWidth="1"/>
    <col min="16" max="16" width="8.5703125" style="43" bestFit="1" customWidth="1"/>
    <col min="17" max="17" width="9" style="43" bestFit="1" customWidth="1"/>
    <col min="18" max="18" width="8.5703125" style="43" bestFit="1" customWidth="1"/>
    <col min="19" max="19" width="9" style="43" bestFit="1" customWidth="1"/>
    <col min="20" max="20" width="9.85546875" style="83" customWidth="1"/>
    <col min="21" max="21" width="9.5703125" style="253" customWidth="1"/>
    <col min="22" max="22" width="8.5703125" style="43" bestFit="1" customWidth="1"/>
    <col min="23" max="23" width="9" style="43" bestFit="1" customWidth="1"/>
    <col min="24" max="24" width="8.5703125" style="43" bestFit="1" customWidth="1"/>
    <col min="25" max="25" width="9" style="43" bestFit="1" customWidth="1"/>
    <col min="26" max="26" width="8.5703125" style="43" bestFit="1" customWidth="1"/>
    <col min="27" max="27" width="9" style="43" bestFit="1" customWidth="1"/>
    <col min="28" max="28" width="8.5703125" style="43" bestFit="1" customWidth="1"/>
    <col min="29" max="29" width="9" style="43" bestFit="1" customWidth="1"/>
    <col min="30" max="30" width="8.5703125" style="43" bestFit="1" customWidth="1"/>
    <col min="31" max="31" width="9" style="70" bestFit="1" customWidth="1"/>
    <col min="32" max="32" width="8.5703125" style="70" bestFit="1" customWidth="1"/>
    <col min="33" max="33" width="9" style="70" bestFit="1" customWidth="1"/>
    <col min="34" max="34" width="9.140625" style="70"/>
    <col min="35" max="35" width="9.5703125" style="43" customWidth="1"/>
    <col min="36" max="40" width="8.5703125" style="43" customWidth="1"/>
    <col min="41" max="16384" width="9.140625" style="43"/>
  </cols>
  <sheetData>
    <row r="1" spans="1:47" ht="27.75" customHeight="1" x14ac:dyDescent="0.2">
      <c r="A1" s="166" t="s">
        <v>251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166"/>
      <c r="U1" s="252"/>
    </row>
    <row r="2" spans="1:47" ht="13.5" thickBot="1" x14ac:dyDescent="0.25"/>
    <row r="3" spans="1:47" s="248" customFormat="1" ht="30" customHeight="1" x14ac:dyDescent="0.2">
      <c r="A3" s="245" t="s">
        <v>24</v>
      </c>
      <c r="B3" s="346" t="s">
        <v>246</v>
      </c>
      <c r="C3" s="347"/>
      <c r="D3" s="346" t="s">
        <v>244</v>
      </c>
      <c r="E3" s="347"/>
      <c r="F3" s="346" t="s">
        <v>239</v>
      </c>
      <c r="G3" s="347"/>
      <c r="H3" s="346" t="s">
        <v>234</v>
      </c>
      <c r="I3" s="347"/>
      <c r="J3" s="346" t="s">
        <v>233</v>
      </c>
      <c r="K3" s="347"/>
      <c r="L3" s="346" t="s">
        <v>232</v>
      </c>
      <c r="M3" s="347"/>
      <c r="N3" s="346" t="s">
        <v>231</v>
      </c>
      <c r="O3" s="347"/>
      <c r="P3" s="346" t="s">
        <v>230</v>
      </c>
      <c r="Q3" s="347"/>
      <c r="R3" s="346" t="s">
        <v>227</v>
      </c>
      <c r="S3" s="347"/>
      <c r="T3" s="346" t="s">
        <v>222</v>
      </c>
      <c r="U3" s="347"/>
      <c r="V3" s="346" t="s">
        <v>219</v>
      </c>
      <c r="W3" s="347"/>
      <c r="X3" s="346" t="s">
        <v>215</v>
      </c>
      <c r="Y3" s="350"/>
      <c r="Z3" s="346" t="s">
        <v>213</v>
      </c>
      <c r="AA3" s="350"/>
      <c r="AB3" s="346" t="s">
        <v>208</v>
      </c>
      <c r="AC3" s="350"/>
      <c r="AD3" s="346" t="s">
        <v>193</v>
      </c>
      <c r="AE3" s="350"/>
      <c r="AF3" s="346" t="s">
        <v>185</v>
      </c>
      <c r="AG3" s="350"/>
      <c r="AH3" s="346" t="s">
        <v>183</v>
      </c>
      <c r="AI3" s="353"/>
      <c r="AJ3" s="346" t="s">
        <v>176</v>
      </c>
      <c r="AK3" s="353"/>
      <c r="AL3" s="176" t="s">
        <v>25</v>
      </c>
      <c r="AM3" s="246"/>
      <c r="AN3" s="247" t="s">
        <v>26</v>
      </c>
      <c r="AO3" s="247"/>
      <c r="AP3" s="176" t="s">
        <v>27</v>
      </c>
      <c r="AQ3" s="246"/>
      <c r="AR3" s="247" t="s">
        <v>28</v>
      </c>
      <c r="AS3" s="247"/>
      <c r="AT3" s="176" t="s">
        <v>29</v>
      </c>
      <c r="AU3" s="246"/>
    </row>
    <row r="4" spans="1:47" s="6" customFormat="1" ht="28.5" customHeight="1" x14ac:dyDescent="0.2">
      <c r="A4" s="168" t="s">
        <v>20</v>
      </c>
      <c r="B4" s="49" t="s">
        <v>22</v>
      </c>
      <c r="C4" s="167" t="s">
        <v>23</v>
      </c>
      <c r="D4" s="49" t="s">
        <v>22</v>
      </c>
      <c r="E4" s="167" t="s">
        <v>23</v>
      </c>
      <c r="F4" s="49" t="s">
        <v>22</v>
      </c>
      <c r="G4" s="167" t="s">
        <v>23</v>
      </c>
      <c r="H4" s="49" t="s">
        <v>22</v>
      </c>
      <c r="I4" s="167" t="s">
        <v>23</v>
      </c>
      <c r="J4" s="49" t="s">
        <v>22</v>
      </c>
      <c r="K4" s="167" t="s">
        <v>23</v>
      </c>
      <c r="L4" s="49" t="s">
        <v>22</v>
      </c>
      <c r="M4" s="167" t="s">
        <v>23</v>
      </c>
      <c r="N4" s="49" t="s">
        <v>22</v>
      </c>
      <c r="O4" s="167" t="s">
        <v>23</v>
      </c>
      <c r="P4" s="49" t="s">
        <v>22</v>
      </c>
      <c r="Q4" s="167" t="s">
        <v>23</v>
      </c>
      <c r="R4" s="49" t="s">
        <v>22</v>
      </c>
      <c r="S4" s="167" t="s">
        <v>23</v>
      </c>
      <c r="T4" s="49" t="s">
        <v>22</v>
      </c>
      <c r="U4" s="167" t="s">
        <v>23</v>
      </c>
      <c r="V4" s="49" t="s">
        <v>22</v>
      </c>
      <c r="W4" s="167" t="s">
        <v>23</v>
      </c>
      <c r="X4" s="49" t="s">
        <v>22</v>
      </c>
      <c r="Y4" s="167" t="s">
        <v>23</v>
      </c>
      <c r="Z4" s="49" t="s">
        <v>22</v>
      </c>
      <c r="AA4" s="167" t="s">
        <v>23</v>
      </c>
      <c r="AB4" s="49" t="s">
        <v>22</v>
      </c>
      <c r="AC4" s="167" t="s">
        <v>23</v>
      </c>
      <c r="AD4" s="49" t="s">
        <v>22</v>
      </c>
      <c r="AE4" s="167" t="s">
        <v>23</v>
      </c>
      <c r="AF4" s="49" t="s">
        <v>22</v>
      </c>
      <c r="AG4" s="50" t="s">
        <v>23</v>
      </c>
      <c r="AH4" s="49" t="s">
        <v>22</v>
      </c>
      <c r="AI4" s="50" t="s">
        <v>23</v>
      </c>
      <c r="AJ4" s="4" t="s">
        <v>22</v>
      </c>
      <c r="AK4" s="7" t="s">
        <v>23</v>
      </c>
      <c r="AL4" s="4" t="s">
        <v>22</v>
      </c>
      <c r="AM4" s="7" t="s">
        <v>23</v>
      </c>
      <c r="AN4" s="4" t="s">
        <v>22</v>
      </c>
      <c r="AO4" s="7" t="s">
        <v>23</v>
      </c>
      <c r="AP4" s="4" t="s">
        <v>22</v>
      </c>
      <c r="AQ4" s="7" t="s">
        <v>23</v>
      </c>
      <c r="AR4" s="4" t="s">
        <v>22</v>
      </c>
      <c r="AS4" s="7" t="s">
        <v>23</v>
      </c>
      <c r="AT4" s="4" t="s">
        <v>22</v>
      </c>
      <c r="AU4" s="7" t="s">
        <v>23</v>
      </c>
    </row>
    <row r="5" spans="1:47" ht="18" x14ac:dyDescent="0.2">
      <c r="A5" s="84" t="s">
        <v>2</v>
      </c>
      <c r="B5" s="44"/>
      <c r="C5" s="99"/>
      <c r="D5" s="44"/>
      <c r="E5" s="99"/>
      <c r="F5" s="44"/>
      <c r="G5" s="99"/>
      <c r="H5" s="44"/>
      <c r="I5" s="99"/>
      <c r="J5" s="44"/>
      <c r="K5" s="99"/>
      <c r="L5" s="44"/>
      <c r="M5" s="99"/>
      <c r="N5" s="44"/>
      <c r="O5" s="99"/>
      <c r="P5" s="44"/>
      <c r="Q5" s="99"/>
      <c r="R5" s="44"/>
      <c r="S5" s="99"/>
      <c r="T5" s="44"/>
      <c r="U5" s="99"/>
      <c r="V5" s="44"/>
      <c r="W5" s="99"/>
      <c r="X5" s="44"/>
      <c r="Y5" s="99"/>
      <c r="Z5" s="44"/>
      <c r="AA5" s="99"/>
      <c r="AB5" s="44"/>
      <c r="AC5" s="99"/>
      <c r="AD5" s="44"/>
      <c r="AE5" s="99"/>
      <c r="AF5" s="44"/>
      <c r="AG5" s="48"/>
      <c r="AH5" s="44"/>
      <c r="AI5" s="48"/>
      <c r="AJ5" s="44"/>
      <c r="AK5" s="48"/>
      <c r="AL5" s="71"/>
      <c r="AM5" s="80"/>
      <c r="AN5" s="87"/>
      <c r="AO5" s="87"/>
      <c r="AP5" s="71"/>
      <c r="AQ5" s="80"/>
      <c r="AR5" s="87"/>
      <c r="AS5" s="87"/>
      <c r="AT5" s="71"/>
      <c r="AU5" s="80"/>
    </row>
    <row r="6" spans="1:47" x14ac:dyDescent="0.2">
      <c r="A6" s="19" t="s">
        <v>0</v>
      </c>
      <c r="B6" s="64">
        <v>158</v>
      </c>
      <c r="C6" s="81">
        <v>0</v>
      </c>
      <c r="D6" s="64">
        <v>179</v>
      </c>
      <c r="E6" s="81">
        <v>0</v>
      </c>
      <c r="F6" s="64">
        <v>206</v>
      </c>
      <c r="G6" s="81">
        <v>0</v>
      </c>
      <c r="H6" s="64">
        <v>248</v>
      </c>
      <c r="I6" s="81">
        <v>0</v>
      </c>
      <c r="J6" s="64">
        <v>232</v>
      </c>
      <c r="K6" s="81">
        <v>1</v>
      </c>
      <c r="L6" s="64">
        <v>192</v>
      </c>
      <c r="M6" s="81">
        <v>0</v>
      </c>
      <c r="N6" s="64">
        <v>219</v>
      </c>
      <c r="O6" s="81">
        <v>0</v>
      </c>
      <c r="P6" s="64">
        <v>257</v>
      </c>
      <c r="Q6" s="81">
        <v>0</v>
      </c>
      <c r="R6" s="64">
        <v>203</v>
      </c>
      <c r="S6" s="81">
        <v>0</v>
      </c>
      <c r="T6" s="64">
        <v>214</v>
      </c>
      <c r="U6" s="81">
        <v>0</v>
      </c>
      <c r="V6" s="64">
        <v>179</v>
      </c>
      <c r="W6" s="81">
        <v>0</v>
      </c>
      <c r="X6" s="64">
        <v>179</v>
      </c>
      <c r="Y6" s="81">
        <v>0</v>
      </c>
      <c r="Z6" s="64">
        <v>161</v>
      </c>
      <c r="AA6" s="81">
        <v>0</v>
      </c>
      <c r="AB6" s="64">
        <v>165</v>
      </c>
      <c r="AC6" s="81">
        <v>0</v>
      </c>
      <c r="AD6" s="64">
        <v>196</v>
      </c>
      <c r="AE6" s="81">
        <v>0</v>
      </c>
      <c r="AF6" s="64">
        <v>216</v>
      </c>
      <c r="AG6" s="70">
        <v>1</v>
      </c>
      <c r="AH6" s="64">
        <v>237</v>
      </c>
      <c r="AI6" s="66">
        <v>0</v>
      </c>
      <c r="AJ6" s="64">
        <v>259</v>
      </c>
      <c r="AK6" s="66">
        <v>3</v>
      </c>
      <c r="AL6" s="72">
        <v>260</v>
      </c>
      <c r="AM6" s="73">
        <v>0</v>
      </c>
      <c r="AN6" s="88">
        <v>315</v>
      </c>
      <c r="AO6" s="73">
        <v>3</v>
      </c>
      <c r="AP6" s="72">
        <v>307</v>
      </c>
      <c r="AQ6" s="73">
        <v>0</v>
      </c>
      <c r="AR6" s="72">
        <v>262</v>
      </c>
      <c r="AS6" s="73">
        <v>1</v>
      </c>
      <c r="AT6" s="72">
        <v>289</v>
      </c>
      <c r="AU6" s="73">
        <v>0</v>
      </c>
    </row>
    <row r="7" spans="1:47" x14ac:dyDescent="0.2">
      <c r="A7" s="19" t="s">
        <v>1</v>
      </c>
      <c r="B7" s="64">
        <v>4</v>
      </c>
      <c r="C7" s="81">
        <v>0</v>
      </c>
      <c r="D7" s="64">
        <v>3</v>
      </c>
      <c r="E7" s="81">
        <v>0</v>
      </c>
      <c r="F7" s="64">
        <v>4</v>
      </c>
      <c r="G7" s="81">
        <v>0</v>
      </c>
      <c r="H7" s="64">
        <v>8</v>
      </c>
      <c r="I7" s="81">
        <v>0</v>
      </c>
      <c r="J7" s="64">
        <v>7</v>
      </c>
      <c r="K7" s="81">
        <v>0</v>
      </c>
      <c r="L7" s="64">
        <v>2</v>
      </c>
      <c r="M7" s="81">
        <v>0</v>
      </c>
      <c r="N7" s="64">
        <v>4</v>
      </c>
      <c r="O7" s="81">
        <v>0</v>
      </c>
      <c r="P7" s="64">
        <v>5</v>
      </c>
      <c r="Q7" s="81">
        <v>0</v>
      </c>
      <c r="R7" s="64">
        <v>9</v>
      </c>
      <c r="S7" s="81">
        <v>0</v>
      </c>
      <c r="T7" s="64">
        <v>5</v>
      </c>
      <c r="U7" s="81">
        <v>0</v>
      </c>
      <c r="V7" s="64">
        <v>2</v>
      </c>
      <c r="W7" s="81">
        <v>0</v>
      </c>
      <c r="X7" s="64">
        <v>3</v>
      </c>
      <c r="Y7" s="81">
        <v>0</v>
      </c>
      <c r="Z7" s="64">
        <v>0</v>
      </c>
      <c r="AA7" s="81">
        <v>0</v>
      </c>
      <c r="AB7" s="64">
        <v>6</v>
      </c>
      <c r="AC7" s="81">
        <v>0</v>
      </c>
      <c r="AD7" s="64">
        <v>0</v>
      </c>
      <c r="AE7" s="81">
        <v>0</v>
      </c>
      <c r="AF7" s="64">
        <v>4</v>
      </c>
      <c r="AG7" s="70">
        <v>0</v>
      </c>
      <c r="AH7" s="64">
        <v>1</v>
      </c>
      <c r="AI7" s="66">
        <v>0</v>
      </c>
      <c r="AJ7" s="64">
        <v>6</v>
      </c>
      <c r="AK7" s="66">
        <v>0</v>
      </c>
      <c r="AL7" s="72">
        <v>4</v>
      </c>
      <c r="AM7" s="73">
        <v>0</v>
      </c>
      <c r="AN7" s="88">
        <v>3</v>
      </c>
      <c r="AO7" s="73">
        <v>0</v>
      </c>
      <c r="AP7" s="72">
        <v>4</v>
      </c>
      <c r="AQ7" s="73">
        <v>0</v>
      </c>
      <c r="AR7" s="72">
        <v>3</v>
      </c>
      <c r="AS7" s="73">
        <v>0</v>
      </c>
      <c r="AT7" s="72">
        <v>2</v>
      </c>
      <c r="AU7" s="73">
        <v>1</v>
      </c>
    </row>
    <row r="8" spans="1:47" x14ac:dyDescent="0.2">
      <c r="A8" s="19" t="s">
        <v>12</v>
      </c>
      <c r="B8" s="64">
        <v>9</v>
      </c>
      <c r="C8" s="81">
        <v>0</v>
      </c>
      <c r="D8" s="64">
        <v>10</v>
      </c>
      <c r="E8" s="81">
        <v>0</v>
      </c>
      <c r="F8" s="64">
        <v>15</v>
      </c>
      <c r="G8" s="81">
        <v>0</v>
      </c>
      <c r="H8" s="64">
        <v>20</v>
      </c>
      <c r="I8" s="81">
        <v>2</v>
      </c>
      <c r="J8" s="64">
        <v>8</v>
      </c>
      <c r="K8" s="81">
        <v>0</v>
      </c>
      <c r="L8" s="64">
        <v>11</v>
      </c>
      <c r="M8" s="81">
        <v>1</v>
      </c>
      <c r="N8" s="64">
        <v>10</v>
      </c>
      <c r="O8" s="81">
        <v>0</v>
      </c>
      <c r="P8" s="64">
        <v>8</v>
      </c>
      <c r="Q8" s="81">
        <v>0</v>
      </c>
      <c r="R8" s="64">
        <v>8</v>
      </c>
      <c r="S8" s="81">
        <v>0</v>
      </c>
      <c r="T8" s="64">
        <v>1</v>
      </c>
      <c r="U8" s="81">
        <v>0</v>
      </c>
      <c r="V8" s="64">
        <v>1</v>
      </c>
      <c r="W8" s="81">
        <v>0</v>
      </c>
      <c r="X8" s="64">
        <v>3</v>
      </c>
      <c r="Y8" s="81">
        <v>1</v>
      </c>
      <c r="Z8" s="64">
        <v>4</v>
      </c>
      <c r="AA8" s="81">
        <v>3</v>
      </c>
      <c r="AB8" s="64">
        <v>1</v>
      </c>
      <c r="AC8" s="81">
        <v>2</v>
      </c>
      <c r="AD8" s="64">
        <v>4</v>
      </c>
      <c r="AE8" s="81">
        <v>1</v>
      </c>
      <c r="AF8" s="64">
        <v>2</v>
      </c>
      <c r="AG8" s="70">
        <v>0</v>
      </c>
      <c r="AH8" s="64">
        <v>6</v>
      </c>
      <c r="AI8" s="66">
        <v>0</v>
      </c>
      <c r="AJ8" s="64">
        <v>2</v>
      </c>
      <c r="AK8" s="66">
        <v>0</v>
      </c>
      <c r="AL8" s="72">
        <v>3</v>
      </c>
      <c r="AM8" s="73">
        <v>3</v>
      </c>
      <c r="AN8" s="88">
        <v>1</v>
      </c>
      <c r="AO8" s="73">
        <v>0</v>
      </c>
      <c r="AP8" s="72">
        <v>4</v>
      </c>
      <c r="AQ8" s="73">
        <v>0</v>
      </c>
      <c r="AR8" s="72">
        <v>3</v>
      </c>
      <c r="AS8" s="73">
        <v>0</v>
      </c>
      <c r="AT8" s="72">
        <v>4</v>
      </c>
      <c r="AU8" s="73">
        <v>0</v>
      </c>
    </row>
    <row r="9" spans="1:47" x14ac:dyDescent="0.2">
      <c r="A9" s="20" t="s">
        <v>9</v>
      </c>
      <c r="B9" s="65">
        <f t="shared" ref="B9:D9" si="0">SUM(B6:B8)</f>
        <v>171</v>
      </c>
      <c r="C9" s="82">
        <f t="shared" ref="C9:E9" si="1">SUM(C6:C8)</f>
        <v>0</v>
      </c>
      <c r="D9" s="65">
        <f t="shared" si="0"/>
        <v>192</v>
      </c>
      <c r="E9" s="82">
        <f t="shared" si="1"/>
        <v>0</v>
      </c>
      <c r="F9" s="65">
        <f t="shared" ref="F9:L9" si="2">SUM(F6:F8)</f>
        <v>225</v>
      </c>
      <c r="G9" s="82">
        <f t="shared" si="2"/>
        <v>0</v>
      </c>
      <c r="H9" s="65">
        <f t="shared" si="2"/>
        <v>276</v>
      </c>
      <c r="I9" s="82">
        <f t="shared" si="2"/>
        <v>2</v>
      </c>
      <c r="J9" s="65">
        <f t="shared" si="2"/>
        <v>247</v>
      </c>
      <c r="K9" s="82">
        <f t="shared" si="2"/>
        <v>1</v>
      </c>
      <c r="L9" s="65">
        <f t="shared" si="2"/>
        <v>205</v>
      </c>
      <c r="M9" s="82">
        <v>1</v>
      </c>
      <c r="N9" s="65">
        <f>SUM(N6:N8)</f>
        <v>233</v>
      </c>
      <c r="O9" s="82">
        <v>0</v>
      </c>
      <c r="P9" s="65">
        <f>SUM(P6:P8)</f>
        <v>270</v>
      </c>
      <c r="Q9" s="82">
        <v>0</v>
      </c>
      <c r="R9" s="65">
        <f>SUM(R6:R8)</f>
        <v>220</v>
      </c>
      <c r="S9" s="82">
        <v>0</v>
      </c>
      <c r="T9" s="65">
        <f>SUM(T6:T8)</f>
        <v>220</v>
      </c>
      <c r="U9" s="82">
        <f>SUM(U6:U8)</f>
        <v>0</v>
      </c>
      <c r="V9" s="65">
        <f>SUM(V6:V8)</f>
        <v>182</v>
      </c>
      <c r="W9" s="82">
        <v>0</v>
      </c>
      <c r="X9" s="65">
        <f>SUM(X6:X8)</f>
        <v>185</v>
      </c>
      <c r="Y9" s="82">
        <f>SUM(Y6:Y8)</f>
        <v>1</v>
      </c>
      <c r="Z9" s="65">
        <f>SUM(Z6:Z8)</f>
        <v>165</v>
      </c>
      <c r="AA9" s="82">
        <f>SUM(AA6:AA8)</f>
        <v>3</v>
      </c>
      <c r="AB9" s="65">
        <v>172</v>
      </c>
      <c r="AC9" s="82">
        <v>2</v>
      </c>
      <c r="AD9" s="65">
        <v>200</v>
      </c>
      <c r="AE9" s="82">
        <v>1</v>
      </c>
      <c r="AF9" s="65">
        <v>222</v>
      </c>
      <c r="AG9" s="88">
        <v>1</v>
      </c>
      <c r="AH9" s="65">
        <f>SUM(AH6:AH8)</f>
        <v>244</v>
      </c>
      <c r="AI9" s="67">
        <f>SUM(AI6:AI8)</f>
        <v>0</v>
      </c>
      <c r="AJ9" s="65">
        <f>SUM(AJ6:AJ8)</f>
        <v>267</v>
      </c>
      <c r="AK9" s="67">
        <f>SUM(AK6:AK8)</f>
        <v>3</v>
      </c>
      <c r="AL9" s="74">
        <f t="shared" ref="AL9:AU9" si="3">SUM(AL6:AL8)</f>
        <v>267</v>
      </c>
      <c r="AM9" s="75">
        <f t="shared" si="3"/>
        <v>3</v>
      </c>
      <c r="AN9" s="89">
        <f t="shared" si="3"/>
        <v>319</v>
      </c>
      <c r="AO9" s="75">
        <f t="shared" si="3"/>
        <v>3</v>
      </c>
      <c r="AP9" s="74">
        <f t="shared" si="3"/>
        <v>315</v>
      </c>
      <c r="AQ9" s="75">
        <f t="shared" si="3"/>
        <v>0</v>
      </c>
      <c r="AR9" s="74">
        <f t="shared" si="3"/>
        <v>268</v>
      </c>
      <c r="AS9" s="75">
        <f t="shared" si="3"/>
        <v>1</v>
      </c>
      <c r="AT9" s="74">
        <f t="shared" si="3"/>
        <v>295</v>
      </c>
      <c r="AU9" s="75">
        <f t="shared" si="3"/>
        <v>1</v>
      </c>
    </row>
    <row r="10" spans="1:47" ht="18" x14ac:dyDescent="0.2">
      <c r="A10" s="84" t="s">
        <v>4</v>
      </c>
      <c r="B10" s="44"/>
      <c r="C10" s="99"/>
      <c r="D10" s="44"/>
      <c r="E10" s="99"/>
      <c r="F10" s="44"/>
      <c r="G10" s="99"/>
      <c r="H10" s="44"/>
      <c r="I10" s="99"/>
      <c r="J10" s="44"/>
      <c r="K10" s="99"/>
      <c r="L10" s="44"/>
      <c r="M10" s="99"/>
      <c r="N10" s="44"/>
      <c r="O10" s="99"/>
      <c r="P10" s="44"/>
      <c r="Q10" s="99"/>
      <c r="R10" s="44"/>
      <c r="S10" s="99"/>
      <c r="T10" s="44"/>
      <c r="U10" s="99"/>
      <c r="V10" s="44"/>
      <c r="W10" s="99"/>
      <c r="X10" s="44"/>
      <c r="Y10" s="99"/>
      <c r="Z10" s="44"/>
      <c r="AA10" s="99"/>
      <c r="AB10" s="44"/>
      <c r="AC10" s="99"/>
      <c r="AD10" s="44"/>
      <c r="AE10" s="99"/>
      <c r="AF10" s="44"/>
      <c r="AG10" s="48"/>
      <c r="AH10" s="44"/>
      <c r="AI10" s="48"/>
      <c r="AJ10" s="44"/>
      <c r="AK10" s="48"/>
      <c r="AL10" s="71"/>
      <c r="AM10" s="80"/>
      <c r="AN10" s="87"/>
      <c r="AO10" s="80"/>
      <c r="AP10" s="71"/>
      <c r="AQ10" s="80"/>
      <c r="AR10" s="71"/>
      <c r="AS10" s="80"/>
      <c r="AT10" s="71"/>
      <c r="AU10" s="80"/>
    </row>
    <row r="11" spans="1:47" x14ac:dyDescent="0.2">
      <c r="A11" s="19" t="s">
        <v>3</v>
      </c>
      <c r="B11" s="64">
        <v>6</v>
      </c>
      <c r="C11" s="81">
        <v>0</v>
      </c>
      <c r="D11" s="64">
        <v>8</v>
      </c>
      <c r="E11" s="81">
        <v>0</v>
      </c>
      <c r="F11" s="64">
        <v>9</v>
      </c>
      <c r="G11" s="81">
        <v>0</v>
      </c>
      <c r="H11" s="64">
        <v>8</v>
      </c>
      <c r="I11" s="81">
        <v>0</v>
      </c>
      <c r="J11" s="64">
        <v>5</v>
      </c>
      <c r="K11" s="81">
        <v>0</v>
      </c>
      <c r="L11" s="64">
        <v>7</v>
      </c>
      <c r="M11" s="81">
        <v>0</v>
      </c>
      <c r="N11" s="64">
        <v>8</v>
      </c>
      <c r="O11" s="81">
        <v>0</v>
      </c>
      <c r="P11" s="64">
        <v>8</v>
      </c>
      <c r="Q11" s="81">
        <v>0</v>
      </c>
      <c r="R11" s="64">
        <v>4</v>
      </c>
      <c r="S11" s="81">
        <v>0</v>
      </c>
      <c r="T11" s="64">
        <v>6</v>
      </c>
      <c r="U11" s="81">
        <v>0</v>
      </c>
      <c r="V11" s="64">
        <v>3</v>
      </c>
      <c r="W11" s="81">
        <v>0</v>
      </c>
      <c r="X11" s="64">
        <v>2</v>
      </c>
      <c r="Y11" s="81">
        <v>0</v>
      </c>
      <c r="Z11" s="64">
        <v>3</v>
      </c>
      <c r="AA11" s="81">
        <v>0</v>
      </c>
      <c r="AB11" s="64">
        <v>8</v>
      </c>
      <c r="AC11" s="81">
        <v>0</v>
      </c>
      <c r="AD11" s="64">
        <v>2</v>
      </c>
      <c r="AE11" s="81">
        <v>0</v>
      </c>
      <c r="AF11" s="64">
        <v>2</v>
      </c>
      <c r="AG11" s="88">
        <v>0</v>
      </c>
      <c r="AH11" s="64">
        <v>4</v>
      </c>
      <c r="AI11" s="66">
        <v>0</v>
      </c>
      <c r="AJ11" s="64">
        <v>1</v>
      </c>
      <c r="AK11" s="66">
        <v>0</v>
      </c>
      <c r="AL11" s="72">
        <v>0</v>
      </c>
      <c r="AM11" s="73">
        <v>0</v>
      </c>
      <c r="AN11" s="88">
        <v>2</v>
      </c>
      <c r="AO11" s="73">
        <v>0</v>
      </c>
      <c r="AP11" s="72">
        <v>3</v>
      </c>
      <c r="AQ11" s="73">
        <v>0</v>
      </c>
      <c r="AR11" s="72">
        <v>1</v>
      </c>
      <c r="AS11" s="73">
        <v>0</v>
      </c>
      <c r="AT11" s="72">
        <v>3</v>
      </c>
      <c r="AU11" s="73">
        <v>0</v>
      </c>
    </row>
    <row r="12" spans="1:47" x14ac:dyDescent="0.2">
      <c r="A12" s="19" t="s">
        <v>1</v>
      </c>
      <c r="B12" s="64">
        <v>5</v>
      </c>
      <c r="C12" s="81">
        <v>0</v>
      </c>
      <c r="D12" s="64">
        <v>6</v>
      </c>
      <c r="E12" s="81">
        <v>0</v>
      </c>
      <c r="F12" s="64">
        <v>9</v>
      </c>
      <c r="G12" s="81">
        <v>0</v>
      </c>
      <c r="H12" s="64">
        <v>9</v>
      </c>
      <c r="I12" s="81">
        <v>0</v>
      </c>
      <c r="J12" s="64">
        <v>10</v>
      </c>
      <c r="K12" s="81">
        <v>0</v>
      </c>
      <c r="L12" s="64">
        <v>7</v>
      </c>
      <c r="M12" s="81">
        <v>0</v>
      </c>
      <c r="N12" s="64">
        <v>8</v>
      </c>
      <c r="O12" s="81">
        <v>0</v>
      </c>
      <c r="P12" s="64">
        <v>9</v>
      </c>
      <c r="Q12" s="81">
        <v>0</v>
      </c>
      <c r="R12" s="64">
        <v>5</v>
      </c>
      <c r="S12" s="81">
        <v>0</v>
      </c>
      <c r="T12" s="64">
        <v>6</v>
      </c>
      <c r="U12" s="81">
        <v>0</v>
      </c>
      <c r="V12" s="64">
        <v>2</v>
      </c>
      <c r="W12" s="81">
        <v>0</v>
      </c>
      <c r="X12" s="64">
        <v>6</v>
      </c>
      <c r="Y12" s="81">
        <v>0</v>
      </c>
      <c r="Z12" s="64">
        <v>10</v>
      </c>
      <c r="AA12" s="81">
        <v>0</v>
      </c>
      <c r="AB12" s="64">
        <v>4</v>
      </c>
      <c r="AC12" s="81">
        <v>0</v>
      </c>
      <c r="AD12" s="64">
        <v>8</v>
      </c>
      <c r="AE12" s="81">
        <v>0</v>
      </c>
      <c r="AF12" s="64">
        <v>6</v>
      </c>
      <c r="AG12" s="88">
        <v>0</v>
      </c>
      <c r="AH12" s="64">
        <v>11</v>
      </c>
      <c r="AI12" s="66">
        <v>0</v>
      </c>
      <c r="AJ12" s="64">
        <v>9</v>
      </c>
      <c r="AK12" s="66">
        <v>0</v>
      </c>
      <c r="AL12" s="72">
        <v>9</v>
      </c>
      <c r="AM12" s="73">
        <v>0</v>
      </c>
      <c r="AN12" s="88">
        <v>8</v>
      </c>
      <c r="AO12" s="73">
        <v>0</v>
      </c>
      <c r="AP12" s="72">
        <v>9</v>
      </c>
      <c r="AQ12" s="73">
        <v>0</v>
      </c>
      <c r="AR12" s="72">
        <v>10</v>
      </c>
      <c r="AS12" s="73">
        <v>0</v>
      </c>
      <c r="AT12" s="72">
        <v>10</v>
      </c>
      <c r="AU12" s="73">
        <v>0</v>
      </c>
    </row>
    <row r="13" spans="1:47" x14ac:dyDescent="0.2">
      <c r="A13" s="19" t="s">
        <v>12</v>
      </c>
      <c r="B13" s="64">
        <v>138</v>
      </c>
      <c r="C13" s="81">
        <v>0</v>
      </c>
      <c r="D13" s="64">
        <v>149</v>
      </c>
      <c r="E13" s="81">
        <v>0</v>
      </c>
      <c r="F13" s="64">
        <v>194</v>
      </c>
      <c r="G13" s="81">
        <v>1</v>
      </c>
      <c r="H13" s="64">
        <v>169</v>
      </c>
      <c r="I13" s="81">
        <v>0</v>
      </c>
      <c r="J13" s="64">
        <v>158</v>
      </c>
      <c r="K13" s="81">
        <v>1</v>
      </c>
      <c r="L13" s="64">
        <v>179</v>
      </c>
      <c r="M13" s="81">
        <v>0</v>
      </c>
      <c r="N13" s="64">
        <v>206</v>
      </c>
      <c r="O13" s="81">
        <v>0</v>
      </c>
      <c r="P13" s="64">
        <v>175</v>
      </c>
      <c r="Q13" s="81">
        <v>0</v>
      </c>
      <c r="R13" s="64">
        <v>185</v>
      </c>
      <c r="S13" s="81">
        <v>0</v>
      </c>
      <c r="T13" s="64">
        <v>157</v>
      </c>
      <c r="U13" s="81">
        <v>0</v>
      </c>
      <c r="V13" s="64">
        <v>158</v>
      </c>
      <c r="W13" s="81">
        <v>0</v>
      </c>
      <c r="X13" s="64">
        <v>131</v>
      </c>
      <c r="Y13" s="81">
        <v>2</v>
      </c>
      <c r="Z13" s="64">
        <v>136</v>
      </c>
      <c r="AA13" s="81">
        <v>0</v>
      </c>
      <c r="AB13" s="64">
        <v>169</v>
      </c>
      <c r="AC13" s="81">
        <v>0</v>
      </c>
      <c r="AD13" s="64">
        <v>182</v>
      </c>
      <c r="AE13" s="81">
        <v>0</v>
      </c>
      <c r="AF13" s="64">
        <v>215</v>
      </c>
      <c r="AG13" s="88">
        <v>1</v>
      </c>
      <c r="AH13" s="64">
        <v>228</v>
      </c>
      <c r="AI13" s="66">
        <v>1</v>
      </c>
      <c r="AJ13" s="64">
        <v>239</v>
      </c>
      <c r="AK13" s="66">
        <v>0</v>
      </c>
      <c r="AL13" s="72">
        <v>286</v>
      </c>
      <c r="AM13" s="73">
        <v>0</v>
      </c>
      <c r="AN13" s="88">
        <v>289</v>
      </c>
      <c r="AO13" s="73">
        <v>0</v>
      </c>
      <c r="AP13" s="72">
        <v>238</v>
      </c>
      <c r="AQ13" s="73">
        <v>1</v>
      </c>
      <c r="AR13" s="72">
        <v>262</v>
      </c>
      <c r="AS13" s="73">
        <v>2</v>
      </c>
      <c r="AT13" s="72">
        <v>203</v>
      </c>
      <c r="AU13" s="73">
        <v>2</v>
      </c>
    </row>
    <row r="14" spans="1:47" x14ac:dyDescent="0.2">
      <c r="A14" s="19" t="s">
        <v>221</v>
      </c>
      <c r="B14" s="64">
        <v>0</v>
      </c>
      <c r="C14" s="81">
        <v>0</v>
      </c>
      <c r="D14" s="64">
        <v>0</v>
      </c>
      <c r="E14" s="81">
        <v>0</v>
      </c>
      <c r="F14" s="64">
        <v>1</v>
      </c>
      <c r="G14" s="81">
        <v>0</v>
      </c>
      <c r="H14" s="64"/>
      <c r="I14" s="81"/>
      <c r="J14" s="64"/>
      <c r="K14" s="81"/>
      <c r="L14" s="64"/>
      <c r="M14" s="81"/>
      <c r="N14" s="64"/>
      <c r="O14" s="81"/>
      <c r="P14" s="64"/>
      <c r="Q14" s="81"/>
      <c r="R14" s="64"/>
      <c r="S14" s="81"/>
      <c r="T14" s="64"/>
      <c r="U14" s="81"/>
      <c r="V14" s="64"/>
      <c r="W14" s="81"/>
      <c r="X14" s="64"/>
      <c r="Y14" s="81"/>
      <c r="Z14" s="64"/>
      <c r="AA14" s="81"/>
      <c r="AB14" s="64"/>
      <c r="AC14" s="81"/>
      <c r="AD14" s="64"/>
      <c r="AE14" s="81"/>
      <c r="AF14" s="64"/>
      <c r="AG14" s="88"/>
      <c r="AH14" s="64"/>
      <c r="AI14" s="66"/>
      <c r="AJ14" s="64"/>
      <c r="AK14" s="66"/>
      <c r="AL14" s="72"/>
      <c r="AM14" s="73"/>
      <c r="AN14" s="88"/>
      <c r="AO14" s="73"/>
      <c r="AP14" s="72"/>
      <c r="AQ14" s="73"/>
      <c r="AR14" s="72"/>
      <c r="AS14" s="73"/>
      <c r="AT14" s="72"/>
      <c r="AU14" s="73"/>
    </row>
    <row r="15" spans="1:47" x14ac:dyDescent="0.2">
      <c r="A15" s="20" t="s">
        <v>9</v>
      </c>
      <c r="B15" s="65">
        <f t="shared" ref="B15:G15" si="4">SUM(B11:B14)</f>
        <v>149</v>
      </c>
      <c r="C15" s="82">
        <f t="shared" si="4"/>
        <v>0</v>
      </c>
      <c r="D15" s="65">
        <f t="shared" si="4"/>
        <v>163</v>
      </c>
      <c r="E15" s="82">
        <f t="shared" si="4"/>
        <v>0</v>
      </c>
      <c r="F15" s="65">
        <f t="shared" si="4"/>
        <v>213</v>
      </c>
      <c r="G15" s="82">
        <f t="shared" si="4"/>
        <v>1</v>
      </c>
      <c r="H15" s="65">
        <f>SUM(H11:H13)</f>
        <v>186</v>
      </c>
      <c r="I15" s="82">
        <f>SUM(I11:I13)</f>
        <v>0</v>
      </c>
      <c r="J15" s="65">
        <f>SUM(J11:J13)</f>
        <v>173</v>
      </c>
      <c r="K15" s="82">
        <f>SUM(K11:K13)</f>
        <v>1</v>
      </c>
      <c r="L15" s="65">
        <f>SUM(L11:L13)</f>
        <v>193</v>
      </c>
      <c r="M15" s="82">
        <v>0</v>
      </c>
      <c r="N15" s="65">
        <f>SUM(N11:N13)</f>
        <v>222</v>
      </c>
      <c r="O15" s="82">
        <v>0</v>
      </c>
      <c r="P15" s="65">
        <f>SUM(P11:P13)</f>
        <v>192</v>
      </c>
      <c r="Q15" s="82">
        <v>0</v>
      </c>
      <c r="R15" s="65">
        <f>SUM(R11:R13)</f>
        <v>194</v>
      </c>
      <c r="S15" s="82">
        <v>0</v>
      </c>
      <c r="T15" s="65">
        <f>SUM(T11:T13)</f>
        <v>169</v>
      </c>
      <c r="U15" s="82">
        <f>SUM(U11:U13)</f>
        <v>0</v>
      </c>
      <c r="V15" s="65">
        <f>SUM(V11:V13)</f>
        <v>163</v>
      </c>
      <c r="W15" s="82">
        <v>0</v>
      </c>
      <c r="X15" s="65">
        <f>SUM(X11:X13)</f>
        <v>139</v>
      </c>
      <c r="Y15" s="82">
        <f>SUM(Y11:Y13)</f>
        <v>2</v>
      </c>
      <c r="Z15" s="65">
        <f>SUM(Z11:Z13)</f>
        <v>149</v>
      </c>
      <c r="AA15" s="82">
        <v>0</v>
      </c>
      <c r="AB15" s="65">
        <v>181</v>
      </c>
      <c r="AC15" s="82">
        <v>0</v>
      </c>
      <c r="AD15" s="65">
        <v>192</v>
      </c>
      <c r="AE15" s="82">
        <v>0</v>
      </c>
      <c r="AF15" s="65">
        <v>223</v>
      </c>
      <c r="AG15" s="88">
        <v>1</v>
      </c>
      <c r="AH15" s="65">
        <f>SUM(AH11:AH13)</f>
        <v>243</v>
      </c>
      <c r="AI15" s="67">
        <f>SUM(AI11:AI13)</f>
        <v>1</v>
      </c>
      <c r="AJ15" s="65">
        <f>SUM(AJ11:AJ13)</f>
        <v>249</v>
      </c>
      <c r="AK15" s="67">
        <f>SUM(AK11:AK13)</f>
        <v>0</v>
      </c>
      <c r="AL15" s="74">
        <f t="shared" ref="AL15:AU15" si="5">SUM(AL11:AL13)</f>
        <v>295</v>
      </c>
      <c r="AM15" s="75">
        <f t="shared" si="5"/>
        <v>0</v>
      </c>
      <c r="AN15" s="89">
        <f t="shared" si="5"/>
        <v>299</v>
      </c>
      <c r="AO15" s="75">
        <f t="shared" si="5"/>
        <v>0</v>
      </c>
      <c r="AP15" s="74">
        <f t="shared" si="5"/>
        <v>250</v>
      </c>
      <c r="AQ15" s="75">
        <f t="shared" si="5"/>
        <v>1</v>
      </c>
      <c r="AR15" s="74">
        <f t="shared" si="5"/>
        <v>273</v>
      </c>
      <c r="AS15" s="75">
        <f t="shared" si="5"/>
        <v>2</v>
      </c>
      <c r="AT15" s="74">
        <f t="shared" si="5"/>
        <v>216</v>
      </c>
      <c r="AU15" s="75">
        <f t="shared" si="5"/>
        <v>2</v>
      </c>
    </row>
    <row r="16" spans="1:47" ht="18" x14ac:dyDescent="0.2">
      <c r="A16" s="84" t="s">
        <v>5</v>
      </c>
      <c r="B16" s="44"/>
      <c r="C16" s="99"/>
      <c r="D16" s="44"/>
      <c r="E16" s="99"/>
      <c r="F16" s="44"/>
      <c r="G16" s="99"/>
      <c r="H16" s="44"/>
      <c r="I16" s="99"/>
      <c r="J16" s="44"/>
      <c r="K16" s="99"/>
      <c r="L16" s="44"/>
      <c r="M16" s="99"/>
      <c r="N16" s="44"/>
      <c r="O16" s="99"/>
      <c r="P16" s="44"/>
      <c r="Q16" s="99"/>
      <c r="R16" s="44"/>
      <c r="S16" s="99"/>
      <c r="T16" s="44"/>
      <c r="U16" s="99"/>
      <c r="V16" s="44"/>
      <c r="W16" s="99"/>
      <c r="X16" s="44"/>
      <c r="Y16" s="99"/>
      <c r="Z16" s="44"/>
      <c r="AA16" s="99"/>
      <c r="AB16" s="44"/>
      <c r="AC16" s="99"/>
      <c r="AD16" s="44"/>
      <c r="AE16" s="99"/>
      <c r="AF16" s="44"/>
      <c r="AG16" s="48"/>
      <c r="AH16" s="44"/>
      <c r="AI16" s="48"/>
      <c r="AJ16" s="44"/>
      <c r="AK16" s="48"/>
      <c r="AL16" s="71"/>
      <c r="AM16" s="80"/>
      <c r="AN16" s="87"/>
      <c r="AO16" s="80"/>
      <c r="AP16" s="71"/>
      <c r="AQ16" s="80"/>
      <c r="AR16" s="71"/>
      <c r="AS16" s="80"/>
      <c r="AT16" s="71"/>
      <c r="AU16" s="80"/>
    </row>
    <row r="17" spans="1:47" s="115" customFormat="1" ht="14.25" customHeight="1" x14ac:dyDescent="0.2">
      <c r="A17" s="19" t="s">
        <v>3</v>
      </c>
      <c r="B17" s="64">
        <v>3</v>
      </c>
      <c r="C17" s="81">
        <v>0</v>
      </c>
      <c r="D17" s="64">
        <v>5</v>
      </c>
      <c r="E17" s="81">
        <v>0</v>
      </c>
      <c r="F17" s="64">
        <v>3</v>
      </c>
      <c r="G17" s="81">
        <v>0</v>
      </c>
      <c r="H17" s="64">
        <v>6</v>
      </c>
      <c r="I17" s="81">
        <v>0</v>
      </c>
      <c r="J17" s="64">
        <v>3</v>
      </c>
      <c r="K17" s="81">
        <v>0</v>
      </c>
      <c r="L17" s="64">
        <v>3</v>
      </c>
      <c r="M17" s="81">
        <v>0</v>
      </c>
      <c r="N17" s="64">
        <v>1</v>
      </c>
      <c r="O17" s="81">
        <v>0</v>
      </c>
      <c r="P17" s="64">
        <v>1</v>
      </c>
      <c r="Q17" s="81">
        <v>0</v>
      </c>
      <c r="R17" s="64">
        <v>0</v>
      </c>
      <c r="S17" s="81">
        <v>0</v>
      </c>
      <c r="T17" s="64">
        <v>1</v>
      </c>
      <c r="U17" s="81">
        <v>0</v>
      </c>
      <c r="V17" s="64">
        <v>1</v>
      </c>
      <c r="W17" s="81">
        <v>0</v>
      </c>
      <c r="X17" s="164">
        <v>1</v>
      </c>
      <c r="Y17" s="165">
        <v>0</v>
      </c>
      <c r="Z17" s="164">
        <v>1</v>
      </c>
      <c r="AA17" s="165">
        <v>0</v>
      </c>
      <c r="AB17" s="161"/>
      <c r="AC17" s="162"/>
      <c r="AD17" s="161"/>
      <c r="AE17" s="162"/>
      <c r="AF17" s="161"/>
      <c r="AG17" s="163"/>
      <c r="AH17" s="161"/>
      <c r="AI17" s="163"/>
      <c r="AJ17" s="161"/>
      <c r="AK17" s="163"/>
      <c r="AL17" s="72"/>
      <c r="AM17" s="73"/>
      <c r="AN17" s="88"/>
      <c r="AO17" s="73"/>
      <c r="AP17" s="72"/>
      <c r="AQ17" s="73"/>
      <c r="AR17" s="72"/>
      <c r="AS17" s="73"/>
      <c r="AT17" s="72"/>
      <c r="AU17" s="73"/>
    </row>
    <row r="18" spans="1:47" x14ac:dyDescent="0.2">
      <c r="A18" s="19" t="s">
        <v>1</v>
      </c>
      <c r="B18" s="64">
        <v>4</v>
      </c>
      <c r="C18" s="81">
        <v>0</v>
      </c>
      <c r="D18" s="64">
        <v>6</v>
      </c>
      <c r="E18" s="81">
        <v>0</v>
      </c>
      <c r="F18" s="64">
        <v>4</v>
      </c>
      <c r="G18" s="81">
        <v>0</v>
      </c>
      <c r="H18" s="64">
        <v>4</v>
      </c>
      <c r="I18" s="81">
        <v>0</v>
      </c>
      <c r="J18" s="64">
        <v>3</v>
      </c>
      <c r="K18" s="81">
        <v>0</v>
      </c>
      <c r="L18" s="64">
        <v>5</v>
      </c>
      <c r="M18" s="81">
        <v>0</v>
      </c>
      <c r="N18" s="64">
        <v>4</v>
      </c>
      <c r="O18" s="81">
        <v>0</v>
      </c>
      <c r="P18" s="64">
        <v>9</v>
      </c>
      <c r="Q18" s="81">
        <v>0</v>
      </c>
      <c r="R18" s="64">
        <v>3</v>
      </c>
      <c r="S18" s="81">
        <v>0</v>
      </c>
      <c r="T18" s="64">
        <v>6</v>
      </c>
      <c r="U18" s="81">
        <v>0</v>
      </c>
      <c r="V18" s="64">
        <v>2</v>
      </c>
      <c r="W18" s="81">
        <v>0</v>
      </c>
      <c r="X18" s="64">
        <v>3</v>
      </c>
      <c r="Y18" s="81">
        <v>0</v>
      </c>
      <c r="Z18" s="64">
        <v>6</v>
      </c>
      <c r="AA18" s="81">
        <v>0</v>
      </c>
      <c r="AB18" s="64">
        <v>0</v>
      </c>
      <c r="AC18" s="81">
        <v>0</v>
      </c>
      <c r="AD18" s="64">
        <v>3</v>
      </c>
      <c r="AE18" s="81">
        <v>0</v>
      </c>
      <c r="AF18" s="64">
        <v>1</v>
      </c>
      <c r="AG18" s="66">
        <v>0</v>
      </c>
      <c r="AH18" s="64">
        <v>3</v>
      </c>
      <c r="AI18" s="66">
        <v>0</v>
      </c>
      <c r="AJ18" s="64">
        <v>2</v>
      </c>
      <c r="AK18" s="66">
        <v>0</v>
      </c>
      <c r="AL18" s="72">
        <v>3</v>
      </c>
      <c r="AM18" s="73">
        <v>0</v>
      </c>
      <c r="AN18" s="88">
        <v>3</v>
      </c>
      <c r="AO18" s="73">
        <v>0</v>
      </c>
      <c r="AP18" s="72">
        <v>4</v>
      </c>
      <c r="AQ18" s="73">
        <v>0</v>
      </c>
      <c r="AR18" s="72">
        <v>2</v>
      </c>
      <c r="AS18" s="73">
        <v>0</v>
      </c>
      <c r="AT18" s="72">
        <v>3</v>
      </c>
      <c r="AU18" s="73">
        <v>0</v>
      </c>
    </row>
    <row r="19" spans="1:47" x14ac:dyDescent="0.2">
      <c r="A19" s="19" t="s">
        <v>12</v>
      </c>
      <c r="B19" s="64">
        <v>118</v>
      </c>
      <c r="C19" s="81">
        <v>1</v>
      </c>
      <c r="D19" s="64">
        <v>169</v>
      </c>
      <c r="E19" s="81">
        <v>0</v>
      </c>
      <c r="F19" s="64">
        <v>138</v>
      </c>
      <c r="G19" s="81">
        <v>0</v>
      </c>
      <c r="H19" s="64">
        <v>138</v>
      </c>
      <c r="I19" s="81">
        <v>0</v>
      </c>
      <c r="J19" s="64">
        <v>156</v>
      </c>
      <c r="K19" s="81">
        <v>0</v>
      </c>
      <c r="L19" s="64">
        <v>174</v>
      </c>
      <c r="M19" s="81">
        <v>0</v>
      </c>
      <c r="N19" s="64">
        <v>152</v>
      </c>
      <c r="O19" s="81">
        <v>0</v>
      </c>
      <c r="P19" s="64">
        <v>161</v>
      </c>
      <c r="Q19" s="81">
        <v>0</v>
      </c>
      <c r="R19" s="64">
        <v>144</v>
      </c>
      <c r="S19" s="81">
        <v>2</v>
      </c>
      <c r="T19" s="64">
        <v>131</v>
      </c>
      <c r="U19" s="81">
        <v>1</v>
      </c>
      <c r="V19" s="64">
        <v>115</v>
      </c>
      <c r="W19" s="81">
        <v>2</v>
      </c>
      <c r="X19" s="64">
        <v>112</v>
      </c>
      <c r="Y19" s="81">
        <v>4</v>
      </c>
      <c r="Z19" s="64">
        <v>162</v>
      </c>
      <c r="AA19" s="81">
        <v>0</v>
      </c>
      <c r="AB19" s="64">
        <v>165</v>
      </c>
      <c r="AC19" s="81">
        <v>0</v>
      </c>
      <c r="AD19" s="64">
        <v>171</v>
      </c>
      <c r="AE19" s="81">
        <v>2</v>
      </c>
      <c r="AF19" s="64">
        <v>185</v>
      </c>
      <c r="AG19" s="66">
        <v>2</v>
      </c>
      <c r="AH19" s="64">
        <v>190</v>
      </c>
      <c r="AI19" s="66">
        <v>0</v>
      </c>
      <c r="AJ19" s="64">
        <v>213</v>
      </c>
      <c r="AK19" s="66">
        <v>1</v>
      </c>
      <c r="AL19" s="72">
        <v>215</v>
      </c>
      <c r="AM19" s="73">
        <v>0</v>
      </c>
      <c r="AN19" s="88">
        <v>194</v>
      </c>
      <c r="AO19" s="73">
        <v>2</v>
      </c>
      <c r="AP19" s="72">
        <v>218</v>
      </c>
      <c r="AQ19" s="73">
        <v>0</v>
      </c>
      <c r="AR19" s="72">
        <v>166</v>
      </c>
      <c r="AS19" s="73">
        <v>0</v>
      </c>
      <c r="AT19" s="72">
        <v>193</v>
      </c>
      <c r="AU19" s="73">
        <v>2</v>
      </c>
    </row>
    <row r="20" spans="1:47" x14ac:dyDescent="0.2">
      <c r="A20" s="19" t="s">
        <v>221</v>
      </c>
      <c r="B20" s="64">
        <v>3</v>
      </c>
      <c r="C20" s="81">
        <v>0</v>
      </c>
      <c r="D20" s="64">
        <v>7</v>
      </c>
      <c r="E20" s="81">
        <v>0</v>
      </c>
      <c r="F20" s="64">
        <v>5</v>
      </c>
      <c r="G20" s="81">
        <v>0</v>
      </c>
      <c r="H20" s="64">
        <v>1</v>
      </c>
      <c r="I20" s="81">
        <v>0</v>
      </c>
      <c r="J20" s="64">
        <v>1</v>
      </c>
      <c r="K20" s="81">
        <v>0</v>
      </c>
      <c r="L20" s="64">
        <v>11</v>
      </c>
      <c r="M20" s="81">
        <v>0</v>
      </c>
      <c r="N20" s="64">
        <v>7</v>
      </c>
      <c r="O20" s="81">
        <v>0</v>
      </c>
      <c r="P20" s="64">
        <v>16</v>
      </c>
      <c r="Q20" s="81">
        <v>0</v>
      </c>
      <c r="R20" s="64">
        <v>6</v>
      </c>
      <c r="S20" s="81">
        <v>0</v>
      </c>
      <c r="T20" s="64">
        <v>14</v>
      </c>
      <c r="U20" s="81">
        <v>0</v>
      </c>
      <c r="V20" s="64">
        <v>8</v>
      </c>
      <c r="W20" s="81">
        <v>0</v>
      </c>
      <c r="X20" s="64">
        <v>11</v>
      </c>
      <c r="Y20" s="81">
        <v>0</v>
      </c>
      <c r="Z20" s="64">
        <v>5</v>
      </c>
      <c r="AA20" s="81">
        <v>0</v>
      </c>
      <c r="AB20" s="64">
        <v>11</v>
      </c>
      <c r="AC20" s="81">
        <v>0</v>
      </c>
      <c r="AD20" s="64">
        <v>26</v>
      </c>
      <c r="AE20" s="81">
        <v>0</v>
      </c>
      <c r="AF20" s="64">
        <v>27</v>
      </c>
      <c r="AG20" s="66">
        <v>0</v>
      </c>
      <c r="AH20" s="64">
        <v>32</v>
      </c>
      <c r="AI20" s="66">
        <v>0</v>
      </c>
      <c r="AJ20" s="64">
        <v>47</v>
      </c>
      <c r="AK20" s="66">
        <v>0</v>
      </c>
      <c r="AL20" s="72">
        <v>44</v>
      </c>
      <c r="AM20" s="73">
        <v>1</v>
      </c>
      <c r="AN20" s="88">
        <v>34</v>
      </c>
      <c r="AO20" s="73">
        <v>0</v>
      </c>
      <c r="AP20" s="72">
        <v>21</v>
      </c>
      <c r="AQ20" s="73">
        <v>0</v>
      </c>
      <c r="AR20" s="72">
        <v>36</v>
      </c>
      <c r="AS20" s="73">
        <v>0</v>
      </c>
      <c r="AT20" s="72">
        <v>26</v>
      </c>
      <c r="AU20" s="73">
        <v>0</v>
      </c>
    </row>
    <row r="21" spans="1:47" x14ac:dyDescent="0.2">
      <c r="A21" s="20" t="s">
        <v>9</v>
      </c>
      <c r="B21" s="65">
        <f>SUM(B17:B20)</f>
        <v>128</v>
      </c>
      <c r="C21" s="82">
        <f>SUM(C17:C20)</f>
        <v>1</v>
      </c>
      <c r="D21" s="65">
        <f>SUM(D17:D20)</f>
        <v>187</v>
      </c>
      <c r="E21" s="82">
        <v>0</v>
      </c>
      <c r="F21" s="65">
        <f>SUM(F17:F20)</f>
        <v>150</v>
      </c>
      <c r="G21" s="82">
        <v>0</v>
      </c>
      <c r="H21" s="65">
        <f>SUM(H17:H20)</f>
        <v>149</v>
      </c>
      <c r="I21" s="82">
        <v>0</v>
      </c>
      <c r="J21" s="65">
        <f>SUM(J17:J20)</f>
        <v>163</v>
      </c>
      <c r="K21" s="82">
        <v>0</v>
      </c>
      <c r="L21" s="65">
        <f>SUM(L17:L20)</f>
        <v>193</v>
      </c>
      <c r="M21" s="82">
        <v>0</v>
      </c>
      <c r="N21" s="65">
        <f>SUM(N17:N20)</f>
        <v>164</v>
      </c>
      <c r="O21" s="82">
        <v>0</v>
      </c>
      <c r="P21" s="65">
        <f>SUM(P17:P20)</f>
        <v>187</v>
      </c>
      <c r="Q21" s="82">
        <v>0</v>
      </c>
      <c r="R21" s="65">
        <f>SUM(R17:R20)</f>
        <v>153</v>
      </c>
      <c r="S21" s="82">
        <v>2</v>
      </c>
      <c r="T21" s="65">
        <f>SUM(T17:T20)</f>
        <v>152</v>
      </c>
      <c r="U21" s="82">
        <f>SUM(U17:U20)</f>
        <v>1</v>
      </c>
      <c r="V21" s="65">
        <f>SUM(V17:V20)</f>
        <v>126</v>
      </c>
      <c r="W21" s="82">
        <v>2</v>
      </c>
      <c r="X21" s="65">
        <f>SUM(X17:X20)</f>
        <v>127</v>
      </c>
      <c r="Y21" s="82">
        <f>SUM(Y17:Y20)</f>
        <v>4</v>
      </c>
      <c r="Z21" s="65">
        <v>169</v>
      </c>
      <c r="AA21" s="82">
        <v>0</v>
      </c>
      <c r="AB21" s="65">
        <v>176</v>
      </c>
      <c r="AC21" s="82">
        <v>0</v>
      </c>
      <c r="AD21" s="65">
        <v>200</v>
      </c>
      <c r="AE21" s="82">
        <v>2</v>
      </c>
      <c r="AF21" s="65">
        <v>213</v>
      </c>
      <c r="AG21" s="67">
        <v>2</v>
      </c>
      <c r="AH21" s="65">
        <f>SUM(AH18:AH20)</f>
        <v>225</v>
      </c>
      <c r="AI21" s="67">
        <f>SUM(AI18:AI20)</f>
        <v>0</v>
      </c>
      <c r="AJ21" s="65">
        <f>SUM(AJ18:AJ20)</f>
        <v>262</v>
      </c>
      <c r="AK21" s="67">
        <f>SUM(AK18:AK20)</f>
        <v>1</v>
      </c>
      <c r="AL21" s="74">
        <f t="shared" ref="AL21:AU21" si="6">SUM(AL18:AL20)</f>
        <v>262</v>
      </c>
      <c r="AM21" s="75">
        <f t="shared" si="6"/>
        <v>1</v>
      </c>
      <c r="AN21" s="89">
        <f t="shared" si="6"/>
        <v>231</v>
      </c>
      <c r="AO21" s="75">
        <f t="shared" si="6"/>
        <v>2</v>
      </c>
      <c r="AP21" s="74">
        <f t="shared" si="6"/>
        <v>243</v>
      </c>
      <c r="AQ21" s="75">
        <f t="shared" si="6"/>
        <v>0</v>
      </c>
      <c r="AR21" s="74">
        <f t="shared" si="6"/>
        <v>204</v>
      </c>
      <c r="AS21" s="75">
        <f t="shared" si="6"/>
        <v>0</v>
      </c>
      <c r="AT21" s="74">
        <f t="shared" si="6"/>
        <v>222</v>
      </c>
      <c r="AU21" s="75">
        <f t="shared" si="6"/>
        <v>2</v>
      </c>
    </row>
    <row r="22" spans="1:47" ht="18" x14ac:dyDescent="0.2">
      <c r="A22" s="84" t="s">
        <v>6</v>
      </c>
      <c r="B22" s="44"/>
      <c r="C22" s="99"/>
      <c r="D22" s="44"/>
      <c r="E22" s="99"/>
      <c r="F22" s="44"/>
      <c r="G22" s="99"/>
      <c r="H22" s="44"/>
      <c r="I22" s="99"/>
      <c r="J22" s="44"/>
      <c r="K22" s="99"/>
      <c r="L22" s="44"/>
      <c r="M22" s="99"/>
      <c r="N22" s="44"/>
      <c r="O22" s="99"/>
      <c r="P22" s="44"/>
      <c r="Q22" s="99"/>
      <c r="R22" s="44"/>
      <c r="S22" s="99"/>
      <c r="T22" s="44"/>
      <c r="U22" s="99"/>
      <c r="V22" s="44"/>
      <c r="W22" s="99"/>
      <c r="X22" s="44"/>
      <c r="Y22" s="99"/>
      <c r="Z22" s="44"/>
      <c r="AA22" s="99"/>
      <c r="AB22" s="44"/>
      <c r="AC22" s="99"/>
      <c r="AD22" s="44"/>
      <c r="AE22" s="99"/>
      <c r="AF22" s="44"/>
      <c r="AG22" s="48"/>
      <c r="AH22" s="44"/>
      <c r="AI22" s="48"/>
      <c r="AJ22" s="44"/>
      <c r="AK22" s="48"/>
      <c r="AL22" s="71"/>
      <c r="AM22" s="80"/>
      <c r="AN22" s="87"/>
      <c r="AO22" s="80"/>
      <c r="AP22" s="71"/>
      <c r="AQ22" s="80"/>
      <c r="AR22" s="71"/>
      <c r="AS22" s="80"/>
      <c r="AT22" s="71"/>
      <c r="AU22" s="80"/>
    </row>
    <row r="23" spans="1:47" x14ac:dyDescent="0.2">
      <c r="A23" s="19" t="s">
        <v>1</v>
      </c>
      <c r="B23" s="64">
        <v>0</v>
      </c>
      <c r="C23" s="81">
        <v>0</v>
      </c>
      <c r="D23" s="64">
        <v>0</v>
      </c>
      <c r="E23" s="81">
        <v>0</v>
      </c>
      <c r="F23" s="64">
        <v>0</v>
      </c>
      <c r="G23" s="81">
        <v>0</v>
      </c>
      <c r="H23" s="64">
        <v>0</v>
      </c>
      <c r="I23" s="81">
        <v>0</v>
      </c>
      <c r="J23" s="64">
        <v>0</v>
      </c>
      <c r="K23" s="81">
        <v>0</v>
      </c>
      <c r="L23" s="64">
        <v>0</v>
      </c>
      <c r="M23" s="81">
        <v>0</v>
      </c>
      <c r="N23" s="64">
        <v>0</v>
      </c>
      <c r="O23" s="81">
        <v>0</v>
      </c>
      <c r="P23" s="64">
        <v>0</v>
      </c>
      <c r="Q23" s="81">
        <v>0</v>
      </c>
      <c r="R23" s="64">
        <v>0</v>
      </c>
      <c r="S23" s="81">
        <v>0</v>
      </c>
      <c r="T23" s="64">
        <v>0</v>
      </c>
      <c r="U23" s="81">
        <v>0</v>
      </c>
      <c r="V23" s="64">
        <v>0</v>
      </c>
      <c r="W23" s="81">
        <v>0</v>
      </c>
      <c r="X23" s="64">
        <v>1</v>
      </c>
      <c r="Y23" s="81">
        <v>0</v>
      </c>
      <c r="Z23" s="64">
        <v>0</v>
      </c>
      <c r="AA23" s="81">
        <v>0</v>
      </c>
      <c r="AB23" s="64">
        <v>0</v>
      </c>
      <c r="AC23" s="81">
        <v>0</v>
      </c>
      <c r="AD23" s="64">
        <v>1</v>
      </c>
      <c r="AE23" s="81">
        <v>0</v>
      </c>
      <c r="AF23" s="64">
        <v>0</v>
      </c>
      <c r="AG23" s="66">
        <v>0</v>
      </c>
      <c r="AH23" s="64">
        <v>0</v>
      </c>
      <c r="AI23" s="66">
        <v>0</v>
      </c>
      <c r="AJ23" s="64">
        <v>0</v>
      </c>
      <c r="AK23" s="66">
        <v>0</v>
      </c>
      <c r="AL23" s="72">
        <v>0</v>
      </c>
      <c r="AM23" s="73">
        <v>0</v>
      </c>
      <c r="AN23" s="88">
        <v>0</v>
      </c>
      <c r="AO23" s="73">
        <v>0</v>
      </c>
      <c r="AP23" s="72">
        <v>1</v>
      </c>
      <c r="AQ23" s="73">
        <v>0</v>
      </c>
      <c r="AR23" s="72">
        <v>0</v>
      </c>
      <c r="AS23" s="73">
        <v>0</v>
      </c>
      <c r="AT23" s="72">
        <v>0</v>
      </c>
      <c r="AU23" s="73">
        <v>0</v>
      </c>
    </row>
    <row r="24" spans="1:47" x14ac:dyDescent="0.2">
      <c r="A24" s="19" t="s">
        <v>12</v>
      </c>
      <c r="B24" s="64">
        <v>207</v>
      </c>
      <c r="C24" s="81">
        <v>1</v>
      </c>
      <c r="D24" s="64">
        <v>161</v>
      </c>
      <c r="E24" s="81">
        <v>4</v>
      </c>
      <c r="F24" s="64">
        <v>153</v>
      </c>
      <c r="G24" s="81">
        <v>1</v>
      </c>
      <c r="H24" s="64">
        <v>183</v>
      </c>
      <c r="I24" s="81">
        <v>0</v>
      </c>
      <c r="J24" s="64">
        <v>196</v>
      </c>
      <c r="K24" s="81">
        <v>2</v>
      </c>
      <c r="L24" s="64">
        <v>171</v>
      </c>
      <c r="M24" s="81">
        <v>0</v>
      </c>
      <c r="N24" s="64">
        <v>191</v>
      </c>
      <c r="O24" s="81">
        <v>2</v>
      </c>
      <c r="P24" s="64">
        <v>163</v>
      </c>
      <c r="Q24" s="81">
        <v>3</v>
      </c>
      <c r="R24" s="64">
        <v>150</v>
      </c>
      <c r="S24" s="81">
        <v>3</v>
      </c>
      <c r="T24" s="64">
        <v>131</v>
      </c>
      <c r="U24" s="81">
        <v>2</v>
      </c>
      <c r="V24" s="64">
        <v>137</v>
      </c>
      <c r="W24" s="81">
        <v>2</v>
      </c>
      <c r="X24" s="64">
        <v>168</v>
      </c>
      <c r="Y24" s="81">
        <v>0</v>
      </c>
      <c r="Z24" s="64">
        <v>181</v>
      </c>
      <c r="AA24" s="81">
        <v>1</v>
      </c>
      <c r="AB24" s="64">
        <v>192</v>
      </c>
      <c r="AC24" s="81">
        <v>1</v>
      </c>
      <c r="AD24" s="64">
        <v>214</v>
      </c>
      <c r="AE24" s="81">
        <v>3</v>
      </c>
      <c r="AF24" s="64">
        <v>228</v>
      </c>
      <c r="AG24" s="66">
        <v>2</v>
      </c>
      <c r="AH24" s="64">
        <v>256</v>
      </c>
      <c r="AI24" s="66">
        <v>2</v>
      </c>
      <c r="AJ24" s="64">
        <v>248</v>
      </c>
      <c r="AK24" s="66">
        <v>1</v>
      </c>
      <c r="AL24" s="72">
        <v>226</v>
      </c>
      <c r="AM24" s="73">
        <v>0</v>
      </c>
      <c r="AN24" s="88">
        <v>227</v>
      </c>
      <c r="AO24" s="73">
        <v>0</v>
      </c>
      <c r="AP24" s="72">
        <v>195</v>
      </c>
      <c r="AQ24" s="73">
        <v>0</v>
      </c>
      <c r="AR24" s="72">
        <v>201</v>
      </c>
      <c r="AS24" s="73">
        <v>4</v>
      </c>
      <c r="AT24" s="72">
        <v>168</v>
      </c>
      <c r="AU24" s="73">
        <v>1</v>
      </c>
    </row>
    <row r="25" spans="1:47" x14ac:dyDescent="0.2">
      <c r="A25" s="19" t="s">
        <v>221</v>
      </c>
      <c r="B25" s="64">
        <v>4</v>
      </c>
      <c r="C25" s="81">
        <v>0</v>
      </c>
      <c r="D25" s="64">
        <v>7</v>
      </c>
      <c r="E25" s="81">
        <v>0</v>
      </c>
      <c r="F25" s="64">
        <v>13</v>
      </c>
      <c r="G25" s="81">
        <v>0</v>
      </c>
      <c r="H25" s="64">
        <v>8</v>
      </c>
      <c r="I25" s="81">
        <v>3</v>
      </c>
      <c r="J25" s="64">
        <v>2</v>
      </c>
      <c r="K25" s="81">
        <v>0</v>
      </c>
      <c r="L25" s="64">
        <v>10</v>
      </c>
      <c r="M25" s="81">
        <v>0</v>
      </c>
      <c r="N25" s="64">
        <v>6</v>
      </c>
      <c r="O25" s="81">
        <v>0</v>
      </c>
      <c r="P25" s="64">
        <v>3</v>
      </c>
      <c r="Q25" s="81">
        <v>0</v>
      </c>
      <c r="R25" s="64">
        <v>1</v>
      </c>
      <c r="S25" s="81">
        <v>0</v>
      </c>
      <c r="T25" s="64">
        <v>5</v>
      </c>
      <c r="U25" s="81">
        <v>0</v>
      </c>
      <c r="V25" s="64">
        <v>6</v>
      </c>
      <c r="W25" s="81">
        <v>0</v>
      </c>
      <c r="X25" s="64">
        <v>5</v>
      </c>
      <c r="Y25" s="81">
        <v>0</v>
      </c>
      <c r="Z25" s="64">
        <v>11</v>
      </c>
      <c r="AA25" s="81">
        <v>0</v>
      </c>
      <c r="AB25" s="64">
        <v>8</v>
      </c>
      <c r="AC25" s="81">
        <v>0</v>
      </c>
      <c r="AD25" s="64">
        <v>9</v>
      </c>
      <c r="AE25" s="81">
        <v>0</v>
      </c>
      <c r="AF25" s="64">
        <v>10</v>
      </c>
      <c r="AG25" s="66">
        <v>0</v>
      </c>
      <c r="AH25" s="64">
        <v>17</v>
      </c>
      <c r="AI25" s="66">
        <v>0</v>
      </c>
      <c r="AJ25" s="64">
        <v>22</v>
      </c>
      <c r="AK25" s="66">
        <v>0</v>
      </c>
      <c r="AL25" s="72">
        <v>15</v>
      </c>
      <c r="AM25" s="73">
        <v>1</v>
      </c>
      <c r="AN25" s="88">
        <v>19</v>
      </c>
      <c r="AO25" s="73">
        <v>0</v>
      </c>
      <c r="AP25" s="72">
        <v>20</v>
      </c>
      <c r="AQ25" s="73">
        <v>0</v>
      </c>
      <c r="AR25" s="72">
        <v>13</v>
      </c>
      <c r="AS25" s="73">
        <v>0</v>
      </c>
      <c r="AT25" s="72">
        <v>17</v>
      </c>
      <c r="AU25" s="73">
        <v>0</v>
      </c>
    </row>
    <row r="26" spans="1:47" x14ac:dyDescent="0.2">
      <c r="A26" s="20" t="s">
        <v>9</v>
      </c>
      <c r="B26" s="65">
        <f t="shared" ref="B26:C26" si="7">SUM(B23:B25)</f>
        <v>211</v>
      </c>
      <c r="C26" s="82">
        <f t="shared" si="7"/>
        <v>1</v>
      </c>
      <c r="D26" s="65">
        <f t="shared" ref="D26:E26" si="8">SUM(D23:D25)</f>
        <v>168</v>
      </c>
      <c r="E26" s="82">
        <f t="shared" si="8"/>
        <v>4</v>
      </c>
      <c r="F26" s="65">
        <f t="shared" ref="F26:G26" si="9">SUM(F23:F25)</f>
        <v>166</v>
      </c>
      <c r="G26" s="82">
        <f t="shared" si="9"/>
        <v>1</v>
      </c>
      <c r="H26" s="65">
        <f t="shared" ref="H26:J26" si="10">SUM(H23:H25)</f>
        <v>191</v>
      </c>
      <c r="I26" s="82">
        <f t="shared" ref="I26:K26" si="11">SUM(I23:I25)</f>
        <v>3</v>
      </c>
      <c r="J26" s="65">
        <f t="shared" si="10"/>
        <v>198</v>
      </c>
      <c r="K26" s="82">
        <f t="shared" si="11"/>
        <v>2</v>
      </c>
      <c r="L26" s="65">
        <f t="shared" ref="L26:R26" si="12">SUM(L23:L25)</f>
        <v>181</v>
      </c>
      <c r="M26" s="82">
        <f t="shared" si="12"/>
        <v>0</v>
      </c>
      <c r="N26" s="65">
        <f t="shared" si="12"/>
        <v>197</v>
      </c>
      <c r="O26" s="82">
        <f t="shared" si="12"/>
        <v>2</v>
      </c>
      <c r="P26" s="65">
        <f t="shared" si="12"/>
        <v>166</v>
      </c>
      <c r="Q26" s="82">
        <f t="shared" si="12"/>
        <v>3</v>
      </c>
      <c r="R26" s="65">
        <f t="shared" si="12"/>
        <v>151</v>
      </c>
      <c r="S26" s="82">
        <v>3</v>
      </c>
      <c r="T26" s="65">
        <f>SUM(T23:T25)</f>
        <v>136</v>
      </c>
      <c r="U26" s="82">
        <f>SUM(U23:U25)</f>
        <v>2</v>
      </c>
      <c r="V26" s="65">
        <f>SUM(V23:V25)</f>
        <v>143</v>
      </c>
      <c r="W26" s="82">
        <v>2</v>
      </c>
      <c r="X26" s="65">
        <f>SUM(X23:X25)</f>
        <v>174</v>
      </c>
      <c r="Y26" s="82">
        <v>0</v>
      </c>
      <c r="Z26" s="65">
        <v>181</v>
      </c>
      <c r="AA26" s="82">
        <v>1</v>
      </c>
      <c r="AB26" s="65">
        <v>200</v>
      </c>
      <c r="AC26" s="82">
        <v>1</v>
      </c>
      <c r="AD26" s="65">
        <v>224</v>
      </c>
      <c r="AE26" s="82">
        <v>3</v>
      </c>
      <c r="AF26" s="65">
        <v>238</v>
      </c>
      <c r="AG26" s="67">
        <v>2</v>
      </c>
      <c r="AH26" s="65">
        <f>SUM(AH23:AH25)</f>
        <v>273</v>
      </c>
      <c r="AI26" s="67">
        <f>SUM(AI23:AI25)</f>
        <v>2</v>
      </c>
      <c r="AJ26" s="65">
        <f>SUM(AJ23:AJ25)</f>
        <v>270</v>
      </c>
      <c r="AK26" s="67">
        <f>SUM(AK23:AK25)</f>
        <v>1</v>
      </c>
      <c r="AL26" s="74">
        <f t="shared" ref="AL26:AU26" si="13">SUM(AL23:AL25)</f>
        <v>241</v>
      </c>
      <c r="AM26" s="75">
        <f t="shared" si="13"/>
        <v>1</v>
      </c>
      <c r="AN26" s="89">
        <f t="shared" si="13"/>
        <v>246</v>
      </c>
      <c r="AO26" s="75">
        <f t="shared" si="13"/>
        <v>0</v>
      </c>
      <c r="AP26" s="74">
        <f t="shared" si="13"/>
        <v>216</v>
      </c>
      <c r="AQ26" s="75">
        <f t="shared" si="13"/>
        <v>0</v>
      </c>
      <c r="AR26" s="74">
        <f t="shared" si="13"/>
        <v>214</v>
      </c>
      <c r="AS26" s="75">
        <f t="shared" si="13"/>
        <v>4</v>
      </c>
      <c r="AT26" s="74">
        <f t="shared" si="13"/>
        <v>185</v>
      </c>
      <c r="AU26" s="75">
        <f t="shared" si="13"/>
        <v>1</v>
      </c>
    </row>
    <row r="27" spans="1:47" ht="18" x14ac:dyDescent="0.2">
      <c r="A27" s="84" t="s">
        <v>8</v>
      </c>
      <c r="B27" s="44"/>
      <c r="C27" s="99"/>
      <c r="D27" s="44"/>
      <c r="E27" s="99"/>
      <c r="F27" s="44"/>
      <c r="G27" s="99"/>
      <c r="H27" s="44"/>
      <c r="I27" s="99"/>
      <c r="J27" s="44"/>
      <c r="K27" s="99"/>
      <c r="L27" s="44"/>
      <c r="M27" s="99"/>
      <c r="N27" s="44"/>
      <c r="O27" s="99"/>
      <c r="P27" s="44"/>
      <c r="Q27" s="99"/>
      <c r="R27" s="44"/>
      <c r="S27" s="99"/>
      <c r="T27" s="44"/>
      <c r="U27" s="99"/>
      <c r="V27" s="44"/>
      <c r="W27" s="99"/>
      <c r="X27" s="44"/>
      <c r="Y27" s="99"/>
      <c r="Z27" s="44"/>
      <c r="AA27" s="99"/>
      <c r="AB27" s="44"/>
      <c r="AC27" s="99"/>
      <c r="AD27" s="44"/>
      <c r="AE27" s="99"/>
      <c r="AF27" s="44"/>
      <c r="AG27" s="48"/>
      <c r="AH27" s="44"/>
      <c r="AI27" s="48"/>
      <c r="AJ27" s="44"/>
      <c r="AK27" s="48"/>
      <c r="AL27" s="71"/>
      <c r="AM27" s="80"/>
      <c r="AN27" s="87"/>
      <c r="AO27" s="80"/>
      <c r="AP27" s="71"/>
      <c r="AQ27" s="80"/>
      <c r="AR27" s="71"/>
      <c r="AS27" s="80"/>
      <c r="AT27" s="71"/>
      <c r="AU27" s="80"/>
    </row>
    <row r="28" spans="1:47" x14ac:dyDescent="0.2">
      <c r="A28" s="14" t="s">
        <v>10</v>
      </c>
      <c r="B28" s="64">
        <v>1</v>
      </c>
      <c r="C28" s="81">
        <v>0</v>
      </c>
      <c r="D28" s="64">
        <v>0</v>
      </c>
      <c r="E28" s="81">
        <v>1</v>
      </c>
      <c r="F28" s="64">
        <v>0</v>
      </c>
      <c r="G28" s="81">
        <v>1</v>
      </c>
      <c r="H28" s="64">
        <v>0</v>
      </c>
      <c r="I28" s="81">
        <v>2</v>
      </c>
      <c r="J28" s="64">
        <v>1</v>
      </c>
      <c r="K28" s="81">
        <v>2</v>
      </c>
      <c r="L28" s="64">
        <v>1</v>
      </c>
      <c r="M28" s="81">
        <v>7</v>
      </c>
      <c r="N28" s="64">
        <v>0</v>
      </c>
      <c r="O28" s="81">
        <v>7</v>
      </c>
      <c r="P28" s="64">
        <v>0</v>
      </c>
      <c r="Q28" s="81">
        <v>2</v>
      </c>
      <c r="R28" s="64">
        <v>0</v>
      </c>
      <c r="S28" s="81">
        <v>4</v>
      </c>
      <c r="T28" s="64">
        <v>0</v>
      </c>
      <c r="U28" s="81">
        <v>1</v>
      </c>
      <c r="V28" s="64">
        <v>0</v>
      </c>
      <c r="W28" s="81">
        <v>4</v>
      </c>
      <c r="X28" s="64">
        <v>0</v>
      </c>
      <c r="Y28" s="81">
        <v>3</v>
      </c>
      <c r="Z28" s="64">
        <v>0</v>
      </c>
      <c r="AA28" s="81">
        <v>9</v>
      </c>
      <c r="AB28" s="64">
        <v>0</v>
      </c>
      <c r="AC28" s="81">
        <v>4</v>
      </c>
      <c r="AD28" s="64">
        <v>0</v>
      </c>
      <c r="AE28" s="81">
        <v>4</v>
      </c>
      <c r="AF28" s="64">
        <v>0</v>
      </c>
      <c r="AG28" s="66">
        <v>4</v>
      </c>
      <c r="AH28" s="64">
        <v>0</v>
      </c>
      <c r="AI28" s="66">
        <v>6</v>
      </c>
      <c r="AJ28" s="64">
        <v>0</v>
      </c>
      <c r="AK28" s="66">
        <v>6</v>
      </c>
      <c r="AL28" s="72">
        <v>0</v>
      </c>
      <c r="AM28" s="73">
        <v>5</v>
      </c>
      <c r="AN28" s="72">
        <v>0</v>
      </c>
      <c r="AO28" s="73">
        <v>5</v>
      </c>
      <c r="AP28" s="72">
        <v>0</v>
      </c>
      <c r="AQ28" s="73">
        <v>6</v>
      </c>
      <c r="AR28" s="72">
        <v>0</v>
      </c>
      <c r="AS28" s="73">
        <v>8</v>
      </c>
      <c r="AT28" s="72">
        <v>0</v>
      </c>
      <c r="AU28" s="73">
        <v>10</v>
      </c>
    </row>
    <row r="29" spans="1:47" x14ac:dyDescent="0.2">
      <c r="A29" s="14" t="s">
        <v>11</v>
      </c>
      <c r="B29" s="64">
        <v>0</v>
      </c>
      <c r="C29" s="81">
        <v>0</v>
      </c>
      <c r="D29" s="64">
        <v>0</v>
      </c>
      <c r="E29" s="81">
        <v>0</v>
      </c>
      <c r="F29" s="64">
        <v>0</v>
      </c>
      <c r="G29" s="81">
        <v>0</v>
      </c>
      <c r="H29" s="64">
        <v>0</v>
      </c>
      <c r="I29" s="81">
        <v>0</v>
      </c>
      <c r="J29" s="64">
        <v>0</v>
      </c>
      <c r="K29" s="81">
        <v>0</v>
      </c>
      <c r="L29" s="64">
        <v>0</v>
      </c>
      <c r="M29" s="81">
        <v>0</v>
      </c>
      <c r="N29" s="64">
        <v>0</v>
      </c>
      <c r="O29" s="81">
        <v>0</v>
      </c>
      <c r="P29" s="64">
        <v>0</v>
      </c>
      <c r="Q29" s="81">
        <v>0</v>
      </c>
      <c r="R29" s="64">
        <v>0</v>
      </c>
      <c r="S29" s="81">
        <v>0</v>
      </c>
      <c r="T29" s="64">
        <v>0</v>
      </c>
      <c r="U29" s="81">
        <v>0</v>
      </c>
      <c r="V29" s="64">
        <v>0</v>
      </c>
      <c r="W29" s="81">
        <v>1</v>
      </c>
      <c r="X29" s="64">
        <v>0</v>
      </c>
      <c r="Y29" s="81">
        <v>0</v>
      </c>
      <c r="Z29" s="64">
        <v>0</v>
      </c>
      <c r="AA29" s="81">
        <v>0</v>
      </c>
      <c r="AB29" s="64">
        <v>0</v>
      </c>
      <c r="AC29" s="81">
        <v>0</v>
      </c>
      <c r="AD29" s="64">
        <v>0</v>
      </c>
      <c r="AE29" s="81">
        <v>0</v>
      </c>
      <c r="AF29" s="64">
        <v>0</v>
      </c>
      <c r="AG29" s="66">
        <v>1</v>
      </c>
      <c r="AH29" s="64">
        <v>0</v>
      </c>
      <c r="AI29" s="66">
        <v>0</v>
      </c>
      <c r="AJ29" s="64">
        <v>0</v>
      </c>
      <c r="AK29" s="66">
        <v>0</v>
      </c>
      <c r="AL29" s="72">
        <v>0</v>
      </c>
      <c r="AM29" s="73">
        <v>0</v>
      </c>
      <c r="AN29" s="72">
        <v>0</v>
      </c>
      <c r="AO29" s="73">
        <v>1</v>
      </c>
      <c r="AP29" s="72">
        <v>0</v>
      </c>
      <c r="AQ29" s="73">
        <v>0</v>
      </c>
      <c r="AR29" s="72">
        <v>0</v>
      </c>
      <c r="AS29" s="73">
        <v>0</v>
      </c>
      <c r="AT29" s="72">
        <v>0</v>
      </c>
      <c r="AU29" s="73">
        <v>0</v>
      </c>
    </row>
    <row r="30" spans="1:47" ht="15.75" customHeight="1" x14ac:dyDescent="0.2">
      <c r="A30" s="14" t="s">
        <v>249</v>
      </c>
      <c r="B30" s="64">
        <v>1</v>
      </c>
      <c r="C30" s="81">
        <v>0</v>
      </c>
      <c r="D30" s="64">
        <v>0</v>
      </c>
      <c r="E30" s="81">
        <v>1</v>
      </c>
      <c r="F30" s="64">
        <v>0</v>
      </c>
      <c r="G30" s="81">
        <v>1</v>
      </c>
      <c r="H30" s="64">
        <v>0</v>
      </c>
      <c r="I30" s="81">
        <v>1</v>
      </c>
      <c r="J30" s="64">
        <v>0</v>
      </c>
      <c r="K30" s="81">
        <v>1</v>
      </c>
      <c r="L30" s="64">
        <v>3</v>
      </c>
      <c r="M30" s="81">
        <v>2</v>
      </c>
      <c r="N30" s="64">
        <v>2</v>
      </c>
      <c r="O30" s="81">
        <v>1</v>
      </c>
      <c r="P30" s="64">
        <v>0</v>
      </c>
      <c r="Q30" s="81">
        <v>1</v>
      </c>
      <c r="R30" s="64">
        <v>1</v>
      </c>
      <c r="S30" s="81">
        <v>0</v>
      </c>
      <c r="T30" s="64">
        <v>0</v>
      </c>
      <c r="U30" s="81">
        <v>1</v>
      </c>
      <c r="V30" s="64">
        <v>0</v>
      </c>
      <c r="W30" s="81">
        <v>1</v>
      </c>
      <c r="X30" s="64">
        <v>0</v>
      </c>
      <c r="Y30" s="81">
        <v>0</v>
      </c>
      <c r="Z30" s="64">
        <v>1</v>
      </c>
      <c r="AA30" s="81">
        <v>1</v>
      </c>
      <c r="AB30" s="64">
        <v>2</v>
      </c>
      <c r="AC30" s="81">
        <v>1</v>
      </c>
      <c r="AD30" s="64">
        <v>0</v>
      </c>
      <c r="AE30" s="81">
        <v>0</v>
      </c>
      <c r="AF30" s="64">
        <v>0</v>
      </c>
      <c r="AG30" s="66">
        <v>0</v>
      </c>
      <c r="AH30" s="64">
        <v>0</v>
      </c>
      <c r="AI30" s="66">
        <v>0</v>
      </c>
      <c r="AJ30" s="64">
        <v>0</v>
      </c>
      <c r="AK30" s="66">
        <v>0</v>
      </c>
      <c r="AL30" s="72">
        <v>0</v>
      </c>
      <c r="AM30" s="73">
        <v>0</v>
      </c>
      <c r="AN30" s="72">
        <v>1</v>
      </c>
      <c r="AO30" s="73">
        <v>0</v>
      </c>
      <c r="AP30" s="72">
        <v>0</v>
      </c>
      <c r="AQ30" s="73">
        <v>0</v>
      </c>
      <c r="AR30" s="72">
        <v>2</v>
      </c>
      <c r="AS30" s="73">
        <v>0</v>
      </c>
      <c r="AT30" s="72">
        <v>4</v>
      </c>
      <c r="AU30" s="73">
        <v>1</v>
      </c>
    </row>
    <row r="31" spans="1:47" x14ac:dyDescent="0.2">
      <c r="A31" s="14" t="s">
        <v>7</v>
      </c>
      <c r="B31" s="64">
        <v>0</v>
      </c>
      <c r="C31" s="81">
        <v>4</v>
      </c>
      <c r="D31" s="64">
        <v>1</v>
      </c>
      <c r="E31" s="81">
        <v>3</v>
      </c>
      <c r="F31" s="64">
        <v>3</v>
      </c>
      <c r="G31" s="81">
        <v>2</v>
      </c>
      <c r="H31" s="64">
        <v>1</v>
      </c>
      <c r="I31" s="81">
        <v>2</v>
      </c>
      <c r="J31" s="64">
        <v>0</v>
      </c>
      <c r="K31" s="81">
        <v>0</v>
      </c>
      <c r="L31" s="64">
        <v>1</v>
      </c>
      <c r="M31" s="81">
        <v>3</v>
      </c>
      <c r="N31" s="64">
        <v>1</v>
      </c>
      <c r="O31" s="81">
        <v>3</v>
      </c>
      <c r="P31" s="64">
        <v>2</v>
      </c>
      <c r="Q31" s="81">
        <v>2</v>
      </c>
      <c r="R31" s="64">
        <v>7</v>
      </c>
      <c r="S31" s="81">
        <v>4</v>
      </c>
      <c r="T31" s="64">
        <v>3</v>
      </c>
      <c r="U31" s="81">
        <v>4</v>
      </c>
      <c r="V31" s="64">
        <v>3</v>
      </c>
      <c r="W31" s="81">
        <v>4</v>
      </c>
      <c r="X31" s="64">
        <v>3</v>
      </c>
      <c r="Y31" s="81">
        <v>5</v>
      </c>
      <c r="Z31" s="64">
        <v>0</v>
      </c>
      <c r="AA31" s="81">
        <v>5</v>
      </c>
      <c r="AB31" s="64">
        <v>0</v>
      </c>
      <c r="AC31" s="81">
        <v>3</v>
      </c>
      <c r="AD31" s="64">
        <v>1</v>
      </c>
      <c r="AE31" s="81">
        <v>4</v>
      </c>
      <c r="AF31" s="64">
        <v>0</v>
      </c>
      <c r="AG31" s="66">
        <v>2</v>
      </c>
      <c r="AH31" s="64">
        <v>0</v>
      </c>
      <c r="AI31" s="66">
        <v>2</v>
      </c>
      <c r="AJ31" s="64">
        <v>0</v>
      </c>
      <c r="AK31" s="66">
        <v>3</v>
      </c>
      <c r="AL31" s="72">
        <v>0</v>
      </c>
      <c r="AM31" s="73">
        <v>4</v>
      </c>
      <c r="AN31" s="72">
        <v>0</v>
      </c>
      <c r="AO31" s="73">
        <v>5</v>
      </c>
      <c r="AP31" s="72">
        <v>0</v>
      </c>
      <c r="AQ31" s="73">
        <v>3</v>
      </c>
      <c r="AR31" s="72">
        <v>0</v>
      </c>
      <c r="AS31" s="73">
        <v>3</v>
      </c>
      <c r="AT31" s="72">
        <v>0</v>
      </c>
      <c r="AU31" s="73">
        <v>5</v>
      </c>
    </row>
    <row r="32" spans="1:47" x14ac:dyDescent="0.2">
      <c r="A32" s="15" t="s">
        <v>9</v>
      </c>
      <c r="B32" s="65">
        <f>SUM(B28:B31)</f>
        <v>2</v>
      </c>
      <c r="C32" s="82">
        <f>SUM(C28:C31)</f>
        <v>4</v>
      </c>
      <c r="D32" s="65">
        <f t="shared" ref="D32:E32" si="14">SUM(D28:D31)</f>
        <v>1</v>
      </c>
      <c r="E32" s="82">
        <f t="shared" si="14"/>
        <v>5</v>
      </c>
      <c r="F32" s="65">
        <f t="shared" ref="F32:G32" si="15">SUM(F28:F31)</f>
        <v>3</v>
      </c>
      <c r="G32" s="82">
        <f t="shared" si="15"/>
        <v>4</v>
      </c>
      <c r="H32" s="65">
        <f t="shared" ref="H32:I32" si="16">SUM(H28:H31)</f>
        <v>1</v>
      </c>
      <c r="I32" s="82">
        <f t="shared" si="16"/>
        <v>5</v>
      </c>
      <c r="J32" s="65">
        <f t="shared" ref="J32:O32" si="17">SUM(J28:J31)</f>
        <v>1</v>
      </c>
      <c r="K32" s="82">
        <f t="shared" si="17"/>
        <v>3</v>
      </c>
      <c r="L32" s="65">
        <f t="shared" si="17"/>
        <v>5</v>
      </c>
      <c r="M32" s="82">
        <f t="shared" si="17"/>
        <v>12</v>
      </c>
      <c r="N32" s="65">
        <f t="shared" si="17"/>
        <v>3</v>
      </c>
      <c r="O32" s="82">
        <f t="shared" si="17"/>
        <v>11</v>
      </c>
      <c r="P32" s="65">
        <f t="shared" ref="P32:U32" si="18">SUM(P28:P31)</f>
        <v>2</v>
      </c>
      <c r="Q32" s="82">
        <f t="shared" si="18"/>
        <v>5</v>
      </c>
      <c r="R32" s="65">
        <f t="shared" si="18"/>
        <v>8</v>
      </c>
      <c r="S32" s="82">
        <f t="shared" si="18"/>
        <v>8</v>
      </c>
      <c r="T32" s="65">
        <f t="shared" si="18"/>
        <v>3</v>
      </c>
      <c r="U32" s="82">
        <f t="shared" si="18"/>
        <v>6</v>
      </c>
      <c r="V32" s="65">
        <v>3</v>
      </c>
      <c r="W32" s="82">
        <f>SUM(W28:W31)</f>
        <v>10</v>
      </c>
      <c r="X32" s="65">
        <f>SUM(X28:X31)</f>
        <v>3</v>
      </c>
      <c r="Y32" s="82">
        <f>SUM(Y28:Y31)</f>
        <v>8</v>
      </c>
      <c r="Z32" s="65">
        <v>1</v>
      </c>
      <c r="AA32" s="82">
        <v>15</v>
      </c>
      <c r="AB32" s="65">
        <v>2</v>
      </c>
      <c r="AC32" s="82">
        <v>8</v>
      </c>
      <c r="AD32" s="65">
        <v>1</v>
      </c>
      <c r="AE32" s="82">
        <v>8</v>
      </c>
      <c r="AF32" s="65">
        <v>0</v>
      </c>
      <c r="AG32" s="67">
        <v>7</v>
      </c>
      <c r="AH32" s="65">
        <f>SUM(AH28:AH31)</f>
        <v>0</v>
      </c>
      <c r="AI32" s="67">
        <f>SUM(AI28:AI31)</f>
        <v>8</v>
      </c>
      <c r="AJ32" s="65">
        <f>SUM(AJ28:AJ31)</f>
        <v>0</v>
      </c>
      <c r="AK32" s="67">
        <f>SUM(AK28:AK31)</f>
        <v>9</v>
      </c>
      <c r="AL32" s="74">
        <f>SUM(AL28:AL31)</f>
        <v>0</v>
      </c>
      <c r="AM32" s="75">
        <f t="shared" ref="AM32:AU32" si="19">SUM(AM28:AM31)</f>
        <v>9</v>
      </c>
      <c r="AN32" s="74">
        <f t="shared" si="19"/>
        <v>1</v>
      </c>
      <c r="AO32" s="75">
        <f t="shared" si="19"/>
        <v>11</v>
      </c>
      <c r="AP32" s="74">
        <f t="shared" si="19"/>
        <v>0</v>
      </c>
      <c r="AQ32" s="75">
        <f t="shared" si="19"/>
        <v>9</v>
      </c>
      <c r="AR32" s="74">
        <f t="shared" si="19"/>
        <v>2</v>
      </c>
      <c r="AS32" s="75">
        <f t="shared" si="19"/>
        <v>11</v>
      </c>
      <c r="AT32" s="74">
        <f t="shared" si="19"/>
        <v>4</v>
      </c>
      <c r="AU32" s="75">
        <f t="shared" si="19"/>
        <v>16</v>
      </c>
    </row>
    <row r="33" spans="1:47" x14ac:dyDescent="0.2">
      <c r="A33" s="310" t="s">
        <v>35</v>
      </c>
      <c r="B33" s="91">
        <f t="shared" ref="B33" si="20">B9+B15+B21+B26+B32</f>
        <v>661</v>
      </c>
      <c r="C33" s="101">
        <f>C9+C15+C21+C26+C32</f>
        <v>6</v>
      </c>
      <c r="D33" s="91">
        <f t="shared" ref="D33:E33" si="21">D9+D15+D21+D26+D32</f>
        <v>711</v>
      </c>
      <c r="E33" s="101">
        <f t="shared" si="21"/>
        <v>9</v>
      </c>
      <c r="F33" s="91">
        <f t="shared" ref="F33:G33" si="22">F9+F15+F21+F26+F32</f>
        <v>757</v>
      </c>
      <c r="G33" s="101">
        <f t="shared" si="22"/>
        <v>6</v>
      </c>
      <c r="H33" s="91">
        <f t="shared" ref="H33:J33" si="23">H9+H15+H21+H26+H32</f>
        <v>803</v>
      </c>
      <c r="I33" s="101">
        <f t="shared" ref="I33:K33" si="24">I9+I15+I21+I26+I32</f>
        <v>10</v>
      </c>
      <c r="J33" s="91">
        <f t="shared" si="23"/>
        <v>782</v>
      </c>
      <c r="K33" s="101">
        <f t="shared" si="24"/>
        <v>7</v>
      </c>
      <c r="L33" s="91">
        <f t="shared" ref="L33:Q33" si="25">L9+L15+L21+L26+L32</f>
        <v>777</v>
      </c>
      <c r="M33" s="101">
        <f t="shared" si="25"/>
        <v>13</v>
      </c>
      <c r="N33" s="91">
        <f t="shared" si="25"/>
        <v>819</v>
      </c>
      <c r="O33" s="101">
        <f t="shared" si="25"/>
        <v>13</v>
      </c>
      <c r="P33" s="91">
        <f t="shared" si="25"/>
        <v>817</v>
      </c>
      <c r="Q33" s="101">
        <f t="shared" si="25"/>
        <v>8</v>
      </c>
      <c r="R33" s="91">
        <f>R32+R26+R21+R15+R9</f>
        <v>726</v>
      </c>
      <c r="S33" s="91">
        <f>S32+S26+S21+S15+S9</f>
        <v>13</v>
      </c>
      <c r="T33" s="90">
        <f t="shared" ref="T33:U33" si="26">T9+T15+T21+T26+T32</f>
        <v>680</v>
      </c>
      <c r="U33" s="101">
        <f t="shared" si="26"/>
        <v>9</v>
      </c>
      <c r="V33" s="90">
        <f>V9+V15+V21+V26+V32</f>
        <v>617</v>
      </c>
      <c r="W33" s="101">
        <f>W9+W15+W21+W26+W32</f>
        <v>14</v>
      </c>
      <c r="X33" s="90">
        <f>X9+X15+X21+X26+X32</f>
        <v>628</v>
      </c>
      <c r="Y33" s="101">
        <f>Y9+Y15+Y21+Y26+Y32</f>
        <v>15</v>
      </c>
      <c r="Z33" s="90">
        <v>665</v>
      </c>
      <c r="AA33" s="101">
        <v>19</v>
      </c>
      <c r="AB33" s="90">
        <v>731</v>
      </c>
      <c r="AC33" s="101">
        <v>11</v>
      </c>
      <c r="AD33" s="90">
        <v>817</v>
      </c>
      <c r="AE33" s="101">
        <v>14</v>
      </c>
      <c r="AF33" s="90">
        <v>896</v>
      </c>
      <c r="AG33" s="91">
        <v>13</v>
      </c>
      <c r="AH33" s="90">
        <f>SUM(AH9,AH15,AH21,AH26,AH32)</f>
        <v>985</v>
      </c>
      <c r="AI33" s="101">
        <f>SUM(AI9,AI15,AI21,AI26,AI32)</f>
        <v>11</v>
      </c>
      <c r="AJ33" s="90">
        <f>SUM(AJ9,AJ15,AJ21,AJ26,AJ32)</f>
        <v>1048</v>
      </c>
      <c r="AK33" s="91">
        <f>SUM(AK9,AK15,AK21,AK26,AK32)</f>
        <v>14</v>
      </c>
      <c r="AL33" s="71">
        <f t="shared" ref="AL33:AU33" si="27">SUM(AL32,AL26,AL21,AL15,AL9)</f>
        <v>1065</v>
      </c>
      <c r="AM33" s="80">
        <f t="shared" si="27"/>
        <v>14</v>
      </c>
      <c r="AN33" s="71">
        <f t="shared" si="27"/>
        <v>1096</v>
      </c>
      <c r="AO33" s="80">
        <f t="shared" si="27"/>
        <v>16</v>
      </c>
      <c r="AP33" s="71">
        <f t="shared" si="27"/>
        <v>1024</v>
      </c>
      <c r="AQ33" s="80">
        <f t="shared" si="27"/>
        <v>10</v>
      </c>
      <c r="AR33" s="71">
        <f t="shared" si="27"/>
        <v>961</v>
      </c>
      <c r="AS33" s="80">
        <f t="shared" si="27"/>
        <v>18</v>
      </c>
      <c r="AT33" s="71">
        <f t="shared" si="27"/>
        <v>922</v>
      </c>
      <c r="AU33" s="80">
        <f t="shared" si="27"/>
        <v>22</v>
      </c>
    </row>
    <row r="34" spans="1:47" ht="13.5" thickBot="1" x14ac:dyDescent="0.25">
      <c r="A34" s="18" t="s">
        <v>34</v>
      </c>
      <c r="B34" s="356">
        <f>B33+C33</f>
        <v>667</v>
      </c>
      <c r="C34" s="357"/>
      <c r="D34" s="356">
        <f>D33+E33</f>
        <v>720</v>
      </c>
      <c r="E34" s="357"/>
      <c r="F34" s="356">
        <f>F33+G33</f>
        <v>763</v>
      </c>
      <c r="G34" s="357"/>
      <c r="H34" s="356">
        <f>H33+I33</f>
        <v>813</v>
      </c>
      <c r="I34" s="357"/>
      <c r="J34" s="356">
        <f>J33+K33</f>
        <v>789</v>
      </c>
      <c r="K34" s="357"/>
      <c r="L34" s="356">
        <f>L33+M33</f>
        <v>790</v>
      </c>
      <c r="M34" s="357"/>
      <c r="N34" s="356">
        <f>N33+O33</f>
        <v>832</v>
      </c>
      <c r="O34" s="357"/>
      <c r="P34" s="356">
        <f>P33+Q33</f>
        <v>825</v>
      </c>
      <c r="Q34" s="357"/>
      <c r="R34" s="356">
        <f>R33+S33</f>
        <v>739</v>
      </c>
      <c r="S34" s="357"/>
      <c r="T34" s="356">
        <f>T33+U33</f>
        <v>689</v>
      </c>
      <c r="U34" s="357"/>
      <c r="V34" s="356">
        <f>V33+W33</f>
        <v>631</v>
      </c>
      <c r="W34" s="357"/>
      <c r="X34" s="351">
        <v>643</v>
      </c>
      <c r="Y34" s="352"/>
      <c r="Z34" s="351">
        <v>684</v>
      </c>
      <c r="AA34" s="352"/>
      <c r="AB34" s="351">
        <v>742</v>
      </c>
      <c r="AC34" s="352"/>
      <c r="AD34" s="351">
        <v>831</v>
      </c>
      <c r="AE34" s="352"/>
      <c r="AF34" s="351">
        <v>909</v>
      </c>
      <c r="AG34" s="352"/>
      <c r="AH34" s="351">
        <f>SUM(AH33,AI33)</f>
        <v>996</v>
      </c>
      <c r="AI34" s="352"/>
      <c r="AJ34" s="351">
        <f>SUM(AJ33,AK33)</f>
        <v>1062</v>
      </c>
      <c r="AK34" s="352"/>
      <c r="AL34" s="362">
        <f>SUM(AL33:AM33)</f>
        <v>1079</v>
      </c>
      <c r="AM34" s="363"/>
      <c r="AN34" s="362">
        <f>SUM(AN33:AO33)</f>
        <v>1112</v>
      </c>
      <c r="AO34" s="363"/>
      <c r="AP34" s="362">
        <f>SUM(AP33:AQ33)</f>
        <v>1034</v>
      </c>
      <c r="AQ34" s="363"/>
      <c r="AR34" s="362">
        <f>SUM(AR33:AS33)</f>
        <v>979</v>
      </c>
      <c r="AS34" s="363"/>
      <c r="AT34" s="362">
        <f>SUM(AT33:AU33)</f>
        <v>944</v>
      </c>
      <c r="AU34" s="363"/>
    </row>
    <row r="35" spans="1:47" ht="22.5" customHeight="1" x14ac:dyDescent="0.2">
      <c r="T35" s="43"/>
      <c r="U35" s="70"/>
    </row>
    <row r="36" spans="1:47" s="248" customFormat="1" ht="27.75" customHeight="1" x14ac:dyDescent="0.2">
      <c r="A36" s="249" t="s">
        <v>24</v>
      </c>
      <c r="B36" s="358" t="s">
        <v>246</v>
      </c>
      <c r="C36" s="359"/>
      <c r="D36" s="358" t="s">
        <v>244</v>
      </c>
      <c r="E36" s="359"/>
      <c r="F36" s="358" t="s">
        <v>239</v>
      </c>
      <c r="G36" s="359"/>
      <c r="H36" s="358" t="s">
        <v>234</v>
      </c>
      <c r="I36" s="359"/>
      <c r="J36" s="358" t="s">
        <v>233</v>
      </c>
      <c r="K36" s="359"/>
      <c r="L36" s="358" t="s">
        <v>232</v>
      </c>
      <c r="M36" s="359"/>
      <c r="N36" s="358" t="s">
        <v>231</v>
      </c>
      <c r="O36" s="359"/>
      <c r="P36" s="358" t="s">
        <v>230</v>
      </c>
      <c r="Q36" s="359"/>
      <c r="R36" s="358" t="s">
        <v>227</v>
      </c>
      <c r="S36" s="359"/>
      <c r="T36" s="358" t="s">
        <v>222</v>
      </c>
      <c r="U36" s="359"/>
      <c r="V36" s="358" t="s">
        <v>219</v>
      </c>
      <c r="W36" s="359"/>
      <c r="X36" s="358" t="s">
        <v>215</v>
      </c>
      <c r="Y36" s="360"/>
      <c r="Z36" s="358" t="s">
        <v>213</v>
      </c>
      <c r="AA36" s="360"/>
      <c r="AB36" s="358" t="s">
        <v>208</v>
      </c>
      <c r="AC36" s="360"/>
      <c r="AD36" s="358" t="s">
        <v>193</v>
      </c>
      <c r="AE36" s="360"/>
      <c r="AF36" s="358" t="s">
        <v>185</v>
      </c>
      <c r="AG36" s="361"/>
      <c r="AH36" s="358" t="s">
        <v>183</v>
      </c>
      <c r="AI36" s="361"/>
      <c r="AJ36" s="358" t="s">
        <v>176</v>
      </c>
      <c r="AK36" s="361"/>
      <c r="AL36" s="358" t="s">
        <v>25</v>
      </c>
      <c r="AM36" s="361"/>
      <c r="AN36" s="358" t="s">
        <v>26</v>
      </c>
      <c r="AO36" s="360"/>
      <c r="AP36" s="358" t="s">
        <v>27</v>
      </c>
      <c r="AQ36" s="361"/>
      <c r="AR36" s="358" t="s">
        <v>28</v>
      </c>
      <c r="AS36" s="360"/>
      <c r="AT36" s="358" t="s">
        <v>29</v>
      </c>
      <c r="AU36" s="361"/>
    </row>
    <row r="37" spans="1:47" s="6" customFormat="1" ht="24" customHeight="1" x14ac:dyDescent="0.2">
      <c r="A37" s="168" t="s">
        <v>21</v>
      </c>
      <c r="B37" s="49" t="s">
        <v>22</v>
      </c>
      <c r="C37" s="167" t="s">
        <v>23</v>
      </c>
      <c r="D37" s="49" t="s">
        <v>22</v>
      </c>
      <c r="E37" s="167" t="s">
        <v>23</v>
      </c>
      <c r="F37" s="49" t="s">
        <v>22</v>
      </c>
      <c r="G37" s="167" t="s">
        <v>23</v>
      </c>
      <c r="H37" s="49" t="s">
        <v>22</v>
      </c>
      <c r="I37" s="167" t="s">
        <v>23</v>
      </c>
      <c r="J37" s="49" t="s">
        <v>22</v>
      </c>
      <c r="K37" s="167" t="s">
        <v>23</v>
      </c>
      <c r="L37" s="49" t="s">
        <v>22</v>
      </c>
      <c r="M37" s="167" t="s">
        <v>23</v>
      </c>
      <c r="N37" s="49" t="s">
        <v>22</v>
      </c>
      <c r="O37" s="167" t="s">
        <v>23</v>
      </c>
      <c r="P37" s="49" t="s">
        <v>22</v>
      </c>
      <c r="Q37" s="167" t="s">
        <v>23</v>
      </c>
      <c r="R37" s="49" t="s">
        <v>22</v>
      </c>
      <c r="S37" s="167" t="s">
        <v>23</v>
      </c>
      <c r="T37" s="49" t="s">
        <v>22</v>
      </c>
      <c r="U37" s="167" t="s">
        <v>23</v>
      </c>
      <c r="V37" s="49" t="s">
        <v>22</v>
      </c>
      <c r="W37" s="167" t="s">
        <v>23</v>
      </c>
      <c r="X37" s="49" t="s">
        <v>22</v>
      </c>
      <c r="Y37" s="167" t="s">
        <v>23</v>
      </c>
      <c r="Z37" s="49" t="s">
        <v>22</v>
      </c>
      <c r="AA37" s="167" t="s">
        <v>23</v>
      </c>
      <c r="AB37" s="49" t="s">
        <v>22</v>
      </c>
      <c r="AC37" s="167" t="s">
        <v>23</v>
      </c>
      <c r="AD37" s="49" t="s">
        <v>22</v>
      </c>
      <c r="AE37" s="167" t="s">
        <v>23</v>
      </c>
      <c r="AF37" s="49" t="s">
        <v>22</v>
      </c>
      <c r="AG37" s="167" t="s">
        <v>23</v>
      </c>
      <c r="AH37" s="49" t="s">
        <v>22</v>
      </c>
      <c r="AI37" s="167" t="s">
        <v>23</v>
      </c>
      <c r="AJ37" s="49" t="s">
        <v>22</v>
      </c>
      <c r="AK37" s="167" t="s">
        <v>23</v>
      </c>
      <c r="AL37" s="49" t="s">
        <v>22</v>
      </c>
      <c r="AM37" s="167" t="s">
        <v>23</v>
      </c>
      <c r="AN37" s="49" t="s">
        <v>22</v>
      </c>
      <c r="AO37" s="167" t="s">
        <v>23</v>
      </c>
      <c r="AP37" s="49" t="s">
        <v>22</v>
      </c>
      <c r="AQ37" s="167" t="s">
        <v>23</v>
      </c>
      <c r="AR37" s="49" t="s">
        <v>22</v>
      </c>
      <c r="AS37" s="167" t="s">
        <v>23</v>
      </c>
      <c r="AT37" s="49" t="s">
        <v>22</v>
      </c>
      <c r="AU37" s="167" t="s">
        <v>23</v>
      </c>
    </row>
    <row r="38" spans="1:47" ht="18" x14ac:dyDescent="0.2">
      <c r="A38" s="84" t="s">
        <v>2</v>
      </c>
      <c r="B38" s="44"/>
      <c r="C38" s="99"/>
      <c r="D38" s="44"/>
      <c r="E38" s="99"/>
      <c r="F38" s="44"/>
      <c r="G38" s="99"/>
      <c r="H38" s="44"/>
      <c r="I38" s="99"/>
      <c r="J38" s="44"/>
      <c r="K38" s="99"/>
      <c r="L38" s="44"/>
      <c r="M38" s="99"/>
      <c r="N38" s="44"/>
      <c r="O38" s="99"/>
      <c r="P38" s="44"/>
      <c r="Q38" s="99"/>
      <c r="R38" s="44"/>
      <c r="S38" s="99"/>
      <c r="T38" s="44"/>
      <c r="U38" s="99"/>
      <c r="V38" s="44"/>
      <c r="W38" s="99"/>
      <c r="X38" s="44"/>
      <c r="Y38" s="99"/>
      <c r="Z38" s="44"/>
      <c r="AA38" s="99"/>
      <c r="AB38" s="44"/>
      <c r="AC38" s="99"/>
      <c r="AD38" s="44"/>
      <c r="AE38" s="99"/>
      <c r="AF38" s="44"/>
      <c r="AG38" s="48"/>
      <c r="AH38" s="44"/>
      <c r="AI38" s="48"/>
      <c r="AJ38" s="44"/>
      <c r="AK38" s="48"/>
      <c r="AL38" s="71"/>
      <c r="AM38" s="80"/>
      <c r="AN38" s="87"/>
      <c r="AO38" s="87"/>
      <c r="AP38" s="71"/>
      <c r="AQ38" s="80"/>
      <c r="AR38" s="87"/>
      <c r="AS38" s="87"/>
      <c r="AT38" s="71"/>
      <c r="AU38" s="80"/>
    </row>
    <row r="39" spans="1:47" x14ac:dyDescent="0.2">
      <c r="A39" s="19" t="s">
        <v>0</v>
      </c>
      <c r="B39" s="64">
        <v>171</v>
      </c>
      <c r="C39" s="81">
        <v>0</v>
      </c>
      <c r="D39" s="64">
        <v>165</v>
      </c>
      <c r="E39" s="81">
        <v>0</v>
      </c>
      <c r="F39" s="64">
        <v>197</v>
      </c>
      <c r="G39" s="81">
        <v>0</v>
      </c>
      <c r="H39" s="64">
        <v>203</v>
      </c>
      <c r="I39" s="81">
        <v>0</v>
      </c>
      <c r="J39" s="64">
        <v>234</v>
      </c>
      <c r="K39" s="81">
        <v>1</v>
      </c>
      <c r="L39" s="64">
        <v>209</v>
      </c>
      <c r="M39" s="81">
        <v>0</v>
      </c>
      <c r="N39" s="64">
        <v>198</v>
      </c>
      <c r="O39" s="81">
        <v>0</v>
      </c>
      <c r="P39" s="64">
        <v>246</v>
      </c>
      <c r="Q39" s="81">
        <v>0</v>
      </c>
      <c r="R39" s="64">
        <v>191</v>
      </c>
      <c r="S39" s="81">
        <v>0</v>
      </c>
      <c r="T39" s="64">
        <v>230</v>
      </c>
      <c r="U39" s="81">
        <v>0</v>
      </c>
      <c r="V39" s="64">
        <v>173</v>
      </c>
      <c r="W39" s="81">
        <v>0</v>
      </c>
      <c r="X39" s="64">
        <v>161</v>
      </c>
      <c r="Y39" s="81">
        <v>0</v>
      </c>
      <c r="Z39" s="64">
        <v>193</v>
      </c>
      <c r="AA39" s="81">
        <v>0</v>
      </c>
      <c r="AB39" s="64">
        <v>211</v>
      </c>
      <c r="AC39" s="81">
        <v>0</v>
      </c>
      <c r="AD39" s="64">
        <v>184</v>
      </c>
      <c r="AE39" s="81">
        <v>0</v>
      </c>
      <c r="AF39" s="64">
        <v>213</v>
      </c>
      <c r="AG39" s="66">
        <v>0</v>
      </c>
      <c r="AH39" s="64">
        <v>243</v>
      </c>
      <c r="AI39" s="66">
        <v>0</v>
      </c>
      <c r="AJ39" s="64">
        <v>239</v>
      </c>
      <c r="AK39" s="66">
        <v>0</v>
      </c>
      <c r="AL39" s="72">
        <v>218</v>
      </c>
      <c r="AM39" s="73">
        <v>0</v>
      </c>
      <c r="AN39" s="88">
        <v>254</v>
      </c>
      <c r="AO39" s="88">
        <v>0</v>
      </c>
      <c r="AP39" s="72">
        <v>246</v>
      </c>
      <c r="AQ39" s="73">
        <v>0</v>
      </c>
      <c r="AR39" s="88">
        <v>224</v>
      </c>
      <c r="AS39" s="88">
        <v>0</v>
      </c>
      <c r="AT39" s="72">
        <v>232</v>
      </c>
      <c r="AU39" s="73">
        <v>0</v>
      </c>
    </row>
    <row r="40" spans="1:47" x14ac:dyDescent="0.2">
      <c r="A40" s="19" t="s">
        <v>1</v>
      </c>
      <c r="B40" s="64">
        <v>6</v>
      </c>
      <c r="C40" s="81">
        <v>0</v>
      </c>
      <c r="D40" s="64">
        <v>8</v>
      </c>
      <c r="E40" s="81">
        <v>0</v>
      </c>
      <c r="F40" s="64">
        <v>9</v>
      </c>
      <c r="G40" s="81">
        <v>0</v>
      </c>
      <c r="H40" s="64">
        <v>4</v>
      </c>
      <c r="I40" s="81">
        <v>0</v>
      </c>
      <c r="J40" s="64">
        <v>11</v>
      </c>
      <c r="K40" s="81">
        <v>0</v>
      </c>
      <c r="L40" s="64">
        <v>3</v>
      </c>
      <c r="M40" s="81">
        <v>0</v>
      </c>
      <c r="N40" s="64">
        <v>3</v>
      </c>
      <c r="O40" s="81">
        <v>0</v>
      </c>
      <c r="P40" s="64">
        <v>11</v>
      </c>
      <c r="Q40" s="81">
        <v>0</v>
      </c>
      <c r="R40" s="64">
        <v>16</v>
      </c>
      <c r="S40" s="81">
        <v>0</v>
      </c>
      <c r="T40" s="64">
        <v>10</v>
      </c>
      <c r="U40" s="81">
        <v>0</v>
      </c>
      <c r="V40" s="64">
        <v>12</v>
      </c>
      <c r="W40" s="81">
        <v>0</v>
      </c>
      <c r="X40" s="64">
        <v>5</v>
      </c>
      <c r="Y40" s="81">
        <v>0</v>
      </c>
      <c r="Z40" s="64">
        <v>8</v>
      </c>
      <c r="AA40" s="81">
        <v>0</v>
      </c>
      <c r="AB40" s="64">
        <v>14</v>
      </c>
      <c r="AC40" s="81">
        <v>0</v>
      </c>
      <c r="AD40" s="64">
        <v>6</v>
      </c>
      <c r="AE40" s="81">
        <v>0</v>
      </c>
      <c r="AF40" s="64">
        <v>11</v>
      </c>
      <c r="AG40" s="66">
        <v>0</v>
      </c>
      <c r="AH40" s="64">
        <v>1</v>
      </c>
      <c r="AI40" s="66">
        <v>0</v>
      </c>
      <c r="AJ40" s="64">
        <v>7</v>
      </c>
      <c r="AK40" s="66">
        <v>0</v>
      </c>
      <c r="AL40" s="72">
        <v>6</v>
      </c>
      <c r="AM40" s="73">
        <v>0</v>
      </c>
      <c r="AN40" s="88">
        <v>4</v>
      </c>
      <c r="AO40" s="88">
        <v>0</v>
      </c>
      <c r="AP40" s="72">
        <v>6</v>
      </c>
      <c r="AQ40" s="73">
        <v>0</v>
      </c>
      <c r="AR40" s="88">
        <v>8</v>
      </c>
      <c r="AS40" s="88">
        <v>0</v>
      </c>
      <c r="AT40" s="72">
        <v>3</v>
      </c>
      <c r="AU40" s="73">
        <v>0</v>
      </c>
    </row>
    <row r="41" spans="1:47" x14ac:dyDescent="0.2">
      <c r="A41" s="19" t="s">
        <v>12</v>
      </c>
      <c r="B41" s="64">
        <v>4</v>
      </c>
      <c r="C41" s="81">
        <v>0</v>
      </c>
      <c r="D41" s="64">
        <v>11</v>
      </c>
      <c r="E41" s="81">
        <v>0</v>
      </c>
      <c r="F41" s="64">
        <v>13</v>
      </c>
      <c r="G41" s="81">
        <v>0</v>
      </c>
      <c r="H41" s="64">
        <v>26</v>
      </c>
      <c r="I41" s="81">
        <v>0</v>
      </c>
      <c r="J41" s="64">
        <v>14</v>
      </c>
      <c r="K41" s="81">
        <v>0</v>
      </c>
      <c r="L41" s="64">
        <v>14</v>
      </c>
      <c r="M41" s="81">
        <v>0</v>
      </c>
      <c r="N41" s="64">
        <v>16</v>
      </c>
      <c r="O41" s="81">
        <v>0</v>
      </c>
      <c r="P41" s="64">
        <v>4</v>
      </c>
      <c r="Q41" s="81">
        <v>0</v>
      </c>
      <c r="R41" s="64">
        <v>9</v>
      </c>
      <c r="S41" s="81">
        <v>0</v>
      </c>
      <c r="T41" s="64">
        <v>2</v>
      </c>
      <c r="U41" s="81">
        <v>0</v>
      </c>
      <c r="V41" s="64">
        <v>2</v>
      </c>
      <c r="W41" s="81">
        <v>0</v>
      </c>
      <c r="X41" s="64">
        <v>8</v>
      </c>
      <c r="Y41" s="81">
        <v>0</v>
      </c>
      <c r="Z41" s="64">
        <v>7</v>
      </c>
      <c r="AA41" s="81">
        <v>0</v>
      </c>
      <c r="AB41" s="64">
        <v>2</v>
      </c>
      <c r="AC41" s="81">
        <v>0</v>
      </c>
      <c r="AD41" s="64">
        <v>7</v>
      </c>
      <c r="AE41" s="81">
        <v>0</v>
      </c>
      <c r="AF41" s="64">
        <v>6</v>
      </c>
      <c r="AG41" s="66">
        <v>0</v>
      </c>
      <c r="AH41" s="64">
        <v>4</v>
      </c>
      <c r="AI41" s="66">
        <v>0</v>
      </c>
      <c r="AJ41" s="64">
        <v>11</v>
      </c>
      <c r="AK41" s="66">
        <v>0</v>
      </c>
      <c r="AL41" s="72">
        <v>4</v>
      </c>
      <c r="AM41" s="73">
        <v>0</v>
      </c>
      <c r="AN41" s="88">
        <v>0</v>
      </c>
      <c r="AO41" s="88">
        <v>0</v>
      </c>
      <c r="AP41" s="72">
        <v>4</v>
      </c>
      <c r="AQ41" s="73">
        <v>0</v>
      </c>
      <c r="AR41" s="88">
        <v>3</v>
      </c>
      <c r="AS41" s="88">
        <v>0</v>
      </c>
      <c r="AT41" s="72">
        <v>8</v>
      </c>
      <c r="AU41" s="73">
        <v>2</v>
      </c>
    </row>
    <row r="42" spans="1:47" x14ac:dyDescent="0.2">
      <c r="A42" s="20" t="s">
        <v>9</v>
      </c>
      <c r="B42" s="65">
        <f t="shared" ref="B42:C42" si="28">SUM(B39:B41)</f>
        <v>181</v>
      </c>
      <c r="C42" s="82">
        <f t="shared" si="28"/>
        <v>0</v>
      </c>
      <c r="D42" s="65">
        <f t="shared" ref="D42:E42" si="29">SUM(D39:D41)</f>
        <v>184</v>
      </c>
      <c r="E42" s="82">
        <f t="shared" si="29"/>
        <v>0</v>
      </c>
      <c r="F42" s="65">
        <f t="shared" ref="F42:G42" si="30">SUM(F39:F41)</f>
        <v>219</v>
      </c>
      <c r="G42" s="82">
        <f t="shared" si="30"/>
        <v>0</v>
      </c>
      <c r="H42" s="65">
        <f t="shared" ref="H42:J42" si="31">SUM(H39:H41)</f>
        <v>233</v>
      </c>
      <c r="I42" s="82">
        <f t="shared" ref="I42:K42" si="32">SUM(I39:I41)</f>
        <v>0</v>
      </c>
      <c r="J42" s="65">
        <f t="shared" si="31"/>
        <v>259</v>
      </c>
      <c r="K42" s="82">
        <f t="shared" si="32"/>
        <v>1</v>
      </c>
      <c r="L42" s="65">
        <f t="shared" ref="L42:R42" si="33">SUM(L39:L41)</f>
        <v>226</v>
      </c>
      <c r="M42" s="82">
        <f t="shared" si="33"/>
        <v>0</v>
      </c>
      <c r="N42" s="65">
        <f t="shared" si="33"/>
        <v>217</v>
      </c>
      <c r="O42" s="82">
        <f t="shared" si="33"/>
        <v>0</v>
      </c>
      <c r="P42" s="65">
        <f t="shared" si="33"/>
        <v>261</v>
      </c>
      <c r="Q42" s="82">
        <f t="shared" si="33"/>
        <v>0</v>
      </c>
      <c r="R42" s="65">
        <f t="shared" si="33"/>
        <v>216</v>
      </c>
      <c r="S42" s="82">
        <v>0</v>
      </c>
      <c r="T42" s="65">
        <f>SUM(T39:T41)</f>
        <v>242</v>
      </c>
      <c r="U42" s="82">
        <f>SUM(U39:U41)</f>
        <v>0</v>
      </c>
      <c r="V42" s="65">
        <f>SUM(V39:V41)</f>
        <v>187</v>
      </c>
      <c r="W42" s="82">
        <v>0</v>
      </c>
      <c r="X42" s="65">
        <f>SUM(X39:X41)</f>
        <v>174</v>
      </c>
      <c r="Y42" s="82">
        <v>0</v>
      </c>
      <c r="Z42" s="65">
        <f>SUM(Z39:Z41)</f>
        <v>208</v>
      </c>
      <c r="AA42" s="82">
        <v>0</v>
      </c>
      <c r="AB42" s="65">
        <v>227</v>
      </c>
      <c r="AC42" s="82">
        <v>0</v>
      </c>
      <c r="AD42" s="65">
        <v>197</v>
      </c>
      <c r="AE42" s="82">
        <v>0</v>
      </c>
      <c r="AF42" s="65">
        <v>230</v>
      </c>
      <c r="AG42" s="67">
        <v>0</v>
      </c>
      <c r="AH42" s="65">
        <f>SUM(AH39:AH41)</f>
        <v>248</v>
      </c>
      <c r="AI42" s="67">
        <f>SUM(AI39:AI41)</f>
        <v>0</v>
      </c>
      <c r="AJ42" s="65">
        <f>SUM(AJ39:AJ41)</f>
        <v>257</v>
      </c>
      <c r="AK42" s="82">
        <f>SUM(AK39:AK41)</f>
        <v>0</v>
      </c>
      <c r="AL42" s="74">
        <f t="shared" ref="AL42:AU42" si="34">SUM(AL39:AL41)</f>
        <v>228</v>
      </c>
      <c r="AM42" s="75">
        <f t="shared" si="34"/>
        <v>0</v>
      </c>
      <c r="AN42" s="89">
        <f t="shared" si="34"/>
        <v>258</v>
      </c>
      <c r="AO42" s="89">
        <f t="shared" si="34"/>
        <v>0</v>
      </c>
      <c r="AP42" s="74">
        <f t="shared" si="34"/>
        <v>256</v>
      </c>
      <c r="AQ42" s="75">
        <f t="shared" si="34"/>
        <v>0</v>
      </c>
      <c r="AR42" s="89">
        <f t="shared" si="34"/>
        <v>235</v>
      </c>
      <c r="AS42" s="89">
        <f t="shared" si="34"/>
        <v>0</v>
      </c>
      <c r="AT42" s="74">
        <f t="shared" si="34"/>
        <v>243</v>
      </c>
      <c r="AU42" s="75">
        <f t="shared" si="34"/>
        <v>2</v>
      </c>
    </row>
    <row r="43" spans="1:47" ht="18" x14ac:dyDescent="0.2">
      <c r="A43" s="84" t="s">
        <v>4</v>
      </c>
      <c r="B43" s="44"/>
      <c r="C43" s="99"/>
      <c r="D43" s="44"/>
      <c r="E43" s="99"/>
      <c r="F43" s="44"/>
      <c r="G43" s="99"/>
      <c r="H43" s="44"/>
      <c r="I43" s="99"/>
      <c r="J43" s="44"/>
      <c r="K43" s="99"/>
      <c r="L43" s="44"/>
      <c r="M43" s="99"/>
      <c r="N43" s="44"/>
      <c r="O43" s="99"/>
      <c r="P43" s="44"/>
      <c r="Q43" s="99"/>
      <c r="R43" s="44"/>
      <c r="S43" s="99"/>
      <c r="T43" s="44"/>
      <c r="U43" s="99"/>
      <c r="V43" s="44"/>
      <c r="W43" s="99"/>
      <c r="X43" s="44"/>
      <c r="Y43" s="99"/>
      <c r="Z43" s="44"/>
      <c r="AA43" s="99"/>
      <c r="AB43" s="44"/>
      <c r="AC43" s="99"/>
      <c r="AD43" s="44"/>
      <c r="AE43" s="99"/>
      <c r="AF43" s="44"/>
      <c r="AG43" s="48"/>
      <c r="AH43" s="44"/>
      <c r="AI43" s="48"/>
      <c r="AJ43" s="44"/>
      <c r="AK43" s="48"/>
      <c r="AL43" s="71"/>
      <c r="AM43" s="80"/>
      <c r="AN43" s="87"/>
      <c r="AO43" s="87"/>
      <c r="AP43" s="71"/>
      <c r="AQ43" s="80"/>
      <c r="AR43" s="87"/>
      <c r="AS43" s="87"/>
      <c r="AT43" s="71"/>
      <c r="AU43" s="80"/>
    </row>
    <row r="44" spans="1:47" x14ac:dyDescent="0.2">
      <c r="A44" s="19" t="s">
        <v>3</v>
      </c>
      <c r="B44" s="64">
        <v>2</v>
      </c>
      <c r="C44" s="81">
        <v>0</v>
      </c>
      <c r="D44" s="64">
        <v>5</v>
      </c>
      <c r="E44" s="81">
        <v>0</v>
      </c>
      <c r="F44" s="64">
        <v>2</v>
      </c>
      <c r="G44" s="81">
        <v>0</v>
      </c>
      <c r="H44" s="64">
        <v>2</v>
      </c>
      <c r="I44" s="81">
        <v>0</v>
      </c>
      <c r="J44" s="64">
        <v>2</v>
      </c>
      <c r="K44" s="81">
        <v>0</v>
      </c>
      <c r="L44" s="64">
        <v>4</v>
      </c>
      <c r="M44" s="81">
        <v>0</v>
      </c>
      <c r="N44" s="64">
        <v>2</v>
      </c>
      <c r="O44" s="81">
        <v>0</v>
      </c>
      <c r="P44" s="64">
        <v>3</v>
      </c>
      <c r="Q44" s="81">
        <v>0</v>
      </c>
      <c r="R44" s="64">
        <v>4</v>
      </c>
      <c r="S44" s="81">
        <v>0</v>
      </c>
      <c r="T44" s="64">
        <v>4</v>
      </c>
      <c r="U44" s="81">
        <v>0</v>
      </c>
      <c r="V44" s="64">
        <v>1</v>
      </c>
      <c r="W44" s="81">
        <v>0</v>
      </c>
      <c r="X44" s="64">
        <v>3</v>
      </c>
      <c r="Y44" s="81">
        <v>0</v>
      </c>
      <c r="Z44" s="64">
        <v>2</v>
      </c>
      <c r="AA44" s="81">
        <v>0</v>
      </c>
      <c r="AB44" s="64">
        <v>1</v>
      </c>
      <c r="AC44" s="81">
        <v>0</v>
      </c>
      <c r="AD44" s="64">
        <v>2</v>
      </c>
      <c r="AE44" s="81">
        <v>0</v>
      </c>
      <c r="AF44" s="64">
        <v>3</v>
      </c>
      <c r="AG44" s="66">
        <v>0</v>
      </c>
      <c r="AH44" s="64">
        <v>1</v>
      </c>
      <c r="AI44" s="66">
        <v>0</v>
      </c>
      <c r="AJ44" s="64">
        <v>1</v>
      </c>
      <c r="AK44" s="66">
        <v>0</v>
      </c>
      <c r="AL44" s="72">
        <v>2</v>
      </c>
      <c r="AM44" s="73">
        <v>0</v>
      </c>
      <c r="AN44" s="88">
        <v>0</v>
      </c>
      <c r="AO44" s="88">
        <v>0</v>
      </c>
      <c r="AP44" s="72">
        <v>3</v>
      </c>
      <c r="AQ44" s="73">
        <v>0</v>
      </c>
      <c r="AR44" s="88">
        <v>0</v>
      </c>
      <c r="AS44" s="88">
        <v>0</v>
      </c>
      <c r="AT44" s="72">
        <v>1</v>
      </c>
      <c r="AU44" s="73">
        <v>0</v>
      </c>
    </row>
    <row r="45" spans="1:47" x14ac:dyDescent="0.2">
      <c r="A45" s="19" t="s">
        <v>1</v>
      </c>
      <c r="B45" s="64">
        <v>6</v>
      </c>
      <c r="C45" s="81">
        <v>0</v>
      </c>
      <c r="D45" s="64">
        <v>8</v>
      </c>
      <c r="E45" s="81">
        <v>0</v>
      </c>
      <c r="F45" s="64">
        <v>4</v>
      </c>
      <c r="G45" s="81">
        <v>0</v>
      </c>
      <c r="H45" s="64">
        <v>6</v>
      </c>
      <c r="I45" s="81">
        <v>0</v>
      </c>
      <c r="J45" s="64">
        <v>10</v>
      </c>
      <c r="K45" s="81">
        <v>0</v>
      </c>
      <c r="L45" s="64">
        <v>3</v>
      </c>
      <c r="M45" s="81">
        <v>0</v>
      </c>
      <c r="N45" s="64">
        <v>6</v>
      </c>
      <c r="O45" s="81">
        <v>0</v>
      </c>
      <c r="P45" s="64">
        <v>11</v>
      </c>
      <c r="Q45" s="81">
        <v>0</v>
      </c>
      <c r="R45" s="64">
        <v>2</v>
      </c>
      <c r="S45" s="81">
        <v>0</v>
      </c>
      <c r="T45" s="64">
        <v>5</v>
      </c>
      <c r="U45" s="81">
        <v>0</v>
      </c>
      <c r="V45" s="64">
        <v>4</v>
      </c>
      <c r="W45" s="81">
        <v>0</v>
      </c>
      <c r="X45" s="64">
        <v>5</v>
      </c>
      <c r="Y45" s="81">
        <v>0</v>
      </c>
      <c r="Z45" s="64">
        <v>9</v>
      </c>
      <c r="AA45" s="81">
        <v>0</v>
      </c>
      <c r="AB45" s="64">
        <v>7</v>
      </c>
      <c r="AC45" s="81">
        <v>0</v>
      </c>
      <c r="AD45" s="64">
        <v>8</v>
      </c>
      <c r="AE45" s="81">
        <v>0</v>
      </c>
      <c r="AF45" s="64">
        <v>10</v>
      </c>
      <c r="AG45" s="66">
        <v>0</v>
      </c>
      <c r="AH45" s="64">
        <v>7</v>
      </c>
      <c r="AI45" s="66">
        <v>0</v>
      </c>
      <c r="AJ45" s="64">
        <v>12</v>
      </c>
      <c r="AK45" s="66">
        <v>0</v>
      </c>
      <c r="AL45" s="72">
        <v>6</v>
      </c>
      <c r="AM45" s="73">
        <v>0</v>
      </c>
      <c r="AN45" s="88">
        <v>4</v>
      </c>
      <c r="AO45" s="88">
        <v>0</v>
      </c>
      <c r="AP45" s="72">
        <v>6</v>
      </c>
      <c r="AQ45" s="73">
        <v>0</v>
      </c>
      <c r="AR45" s="88">
        <v>12</v>
      </c>
      <c r="AS45" s="88">
        <v>0</v>
      </c>
      <c r="AT45" s="72">
        <v>7</v>
      </c>
      <c r="AU45" s="73">
        <v>0</v>
      </c>
    </row>
    <row r="46" spans="1:47" x14ac:dyDescent="0.2">
      <c r="A46" s="19" t="s">
        <v>12</v>
      </c>
      <c r="B46" s="64">
        <v>129</v>
      </c>
      <c r="C46" s="81">
        <v>1</v>
      </c>
      <c r="D46" s="64">
        <v>141</v>
      </c>
      <c r="E46" s="81">
        <v>1</v>
      </c>
      <c r="F46" s="64">
        <v>165</v>
      </c>
      <c r="G46" s="81">
        <v>0</v>
      </c>
      <c r="H46" s="64">
        <v>174</v>
      </c>
      <c r="I46" s="81">
        <v>1</v>
      </c>
      <c r="J46" s="64">
        <v>157</v>
      </c>
      <c r="K46" s="81">
        <v>0</v>
      </c>
      <c r="L46" s="64">
        <v>164</v>
      </c>
      <c r="M46" s="81">
        <v>1</v>
      </c>
      <c r="N46" s="64">
        <v>179</v>
      </c>
      <c r="O46" s="81">
        <v>0</v>
      </c>
      <c r="P46" s="64">
        <v>161</v>
      </c>
      <c r="Q46" s="81">
        <v>0</v>
      </c>
      <c r="R46" s="64">
        <v>182</v>
      </c>
      <c r="S46" s="81">
        <v>0</v>
      </c>
      <c r="T46" s="64">
        <v>143</v>
      </c>
      <c r="U46" s="81">
        <v>0</v>
      </c>
      <c r="V46" s="64">
        <v>145</v>
      </c>
      <c r="W46" s="81">
        <v>0</v>
      </c>
      <c r="X46" s="64">
        <v>171</v>
      </c>
      <c r="Y46" s="81">
        <v>0</v>
      </c>
      <c r="Z46" s="64">
        <v>151</v>
      </c>
      <c r="AA46" s="81">
        <v>0</v>
      </c>
      <c r="AB46" s="64">
        <v>169</v>
      </c>
      <c r="AC46" s="81">
        <v>0</v>
      </c>
      <c r="AD46" s="64">
        <v>176</v>
      </c>
      <c r="AE46" s="81">
        <v>1</v>
      </c>
      <c r="AF46" s="64">
        <v>208</v>
      </c>
      <c r="AG46" s="66">
        <v>0</v>
      </c>
      <c r="AH46" s="64">
        <v>212</v>
      </c>
      <c r="AI46" s="66">
        <v>0</v>
      </c>
      <c r="AJ46" s="64">
        <v>184</v>
      </c>
      <c r="AK46" s="66">
        <v>1</v>
      </c>
      <c r="AL46" s="72">
        <v>226</v>
      </c>
      <c r="AM46" s="73">
        <v>1</v>
      </c>
      <c r="AN46" s="88">
        <v>212</v>
      </c>
      <c r="AO46" s="88">
        <v>0</v>
      </c>
      <c r="AP46" s="72">
        <v>198</v>
      </c>
      <c r="AQ46" s="73">
        <v>0</v>
      </c>
      <c r="AR46" s="88">
        <v>199</v>
      </c>
      <c r="AS46" s="88">
        <v>0</v>
      </c>
      <c r="AT46" s="72">
        <v>180</v>
      </c>
      <c r="AU46" s="73">
        <v>0</v>
      </c>
    </row>
    <row r="47" spans="1:47" x14ac:dyDescent="0.2">
      <c r="A47" s="19" t="s">
        <v>221</v>
      </c>
      <c r="B47" s="64">
        <v>0</v>
      </c>
      <c r="C47" s="81">
        <v>0</v>
      </c>
      <c r="D47" s="64">
        <v>0</v>
      </c>
      <c r="E47" s="81">
        <v>0</v>
      </c>
      <c r="F47" s="64">
        <v>0</v>
      </c>
      <c r="G47" s="81">
        <v>0</v>
      </c>
      <c r="H47" s="64"/>
      <c r="I47" s="81">
        <v>0</v>
      </c>
      <c r="J47" s="64"/>
      <c r="K47" s="81">
        <v>0</v>
      </c>
      <c r="L47" s="64">
        <v>0</v>
      </c>
      <c r="M47" s="81">
        <v>0</v>
      </c>
      <c r="N47" s="64">
        <v>0</v>
      </c>
      <c r="O47" s="81">
        <v>0</v>
      </c>
      <c r="P47" s="64">
        <v>0</v>
      </c>
      <c r="Q47" s="81">
        <v>0</v>
      </c>
      <c r="R47" s="64">
        <v>0</v>
      </c>
      <c r="S47" s="81">
        <v>0</v>
      </c>
      <c r="T47" s="64">
        <v>0</v>
      </c>
      <c r="U47" s="81">
        <v>0</v>
      </c>
      <c r="V47" s="64">
        <v>0</v>
      </c>
      <c r="W47" s="81">
        <v>0</v>
      </c>
      <c r="X47" s="64">
        <v>0</v>
      </c>
      <c r="Y47" s="81">
        <v>0</v>
      </c>
      <c r="Z47" s="64">
        <v>0</v>
      </c>
      <c r="AA47" s="81">
        <v>0</v>
      </c>
      <c r="AB47" s="64">
        <v>0</v>
      </c>
      <c r="AC47" s="81">
        <v>0</v>
      </c>
      <c r="AD47" s="64">
        <v>0</v>
      </c>
      <c r="AE47" s="81">
        <v>0</v>
      </c>
      <c r="AF47" s="64">
        <v>0</v>
      </c>
      <c r="AG47" s="66">
        <v>0</v>
      </c>
      <c r="AH47" s="64">
        <v>1</v>
      </c>
      <c r="AI47" s="66">
        <v>0</v>
      </c>
      <c r="AJ47" s="64">
        <v>0</v>
      </c>
      <c r="AK47" s="66">
        <v>0</v>
      </c>
      <c r="AL47" s="72">
        <v>0</v>
      </c>
      <c r="AM47" s="73">
        <v>0</v>
      </c>
      <c r="AN47" s="66">
        <v>0</v>
      </c>
      <c r="AO47" s="66">
        <v>0</v>
      </c>
      <c r="AP47" s="72">
        <v>0</v>
      </c>
      <c r="AQ47" s="73">
        <v>0</v>
      </c>
      <c r="AR47" s="88">
        <v>0</v>
      </c>
      <c r="AS47" s="88">
        <v>0</v>
      </c>
      <c r="AT47" s="72">
        <v>0</v>
      </c>
      <c r="AU47" s="73">
        <v>0</v>
      </c>
    </row>
    <row r="48" spans="1:47" x14ac:dyDescent="0.2">
      <c r="A48" s="20" t="s">
        <v>9</v>
      </c>
      <c r="B48" s="65">
        <f t="shared" ref="B48:C48" si="35">SUM(B44:B47)</f>
        <v>137</v>
      </c>
      <c r="C48" s="82">
        <f t="shared" si="35"/>
        <v>1</v>
      </c>
      <c r="D48" s="65">
        <f t="shared" ref="D48:E48" si="36">SUM(D44:D47)</f>
        <v>154</v>
      </c>
      <c r="E48" s="82">
        <f t="shared" si="36"/>
        <v>1</v>
      </c>
      <c r="F48" s="65">
        <f t="shared" ref="F48:G48" si="37">SUM(F44:F47)</f>
        <v>171</v>
      </c>
      <c r="G48" s="82">
        <f t="shared" si="37"/>
        <v>0</v>
      </c>
      <c r="H48" s="65">
        <f t="shared" ref="H48:J48" si="38">SUM(H44:H47)</f>
        <v>182</v>
      </c>
      <c r="I48" s="82">
        <f t="shared" ref="I48:K48" si="39">SUM(I44:I47)</f>
        <v>1</v>
      </c>
      <c r="J48" s="65">
        <f t="shared" si="38"/>
        <v>169</v>
      </c>
      <c r="K48" s="82">
        <f t="shared" si="39"/>
        <v>0</v>
      </c>
      <c r="L48" s="65">
        <f t="shared" ref="L48:R48" si="40">SUM(L44:L47)</f>
        <v>171</v>
      </c>
      <c r="M48" s="82">
        <f t="shared" si="40"/>
        <v>1</v>
      </c>
      <c r="N48" s="65">
        <f t="shared" si="40"/>
        <v>187</v>
      </c>
      <c r="O48" s="82">
        <f t="shared" si="40"/>
        <v>0</v>
      </c>
      <c r="P48" s="65">
        <f t="shared" si="40"/>
        <v>175</v>
      </c>
      <c r="Q48" s="82">
        <f t="shared" si="40"/>
        <v>0</v>
      </c>
      <c r="R48" s="65">
        <f t="shared" si="40"/>
        <v>188</v>
      </c>
      <c r="S48" s="82">
        <v>0</v>
      </c>
      <c r="T48" s="65">
        <f>SUM(T44:T47)</f>
        <v>152</v>
      </c>
      <c r="U48" s="82">
        <f>SUM(U44:U47)</f>
        <v>0</v>
      </c>
      <c r="V48" s="65">
        <f>SUM(V44:V47)</f>
        <v>150</v>
      </c>
      <c r="W48" s="82">
        <v>0</v>
      </c>
      <c r="X48" s="65">
        <f>SUM(X44:X47)</f>
        <v>179</v>
      </c>
      <c r="Y48" s="82">
        <v>0</v>
      </c>
      <c r="Z48" s="65">
        <f>SUM(Z44:Z47)</f>
        <v>162</v>
      </c>
      <c r="AA48" s="82">
        <v>0</v>
      </c>
      <c r="AB48" s="65">
        <v>177</v>
      </c>
      <c r="AC48" s="82">
        <v>0</v>
      </c>
      <c r="AD48" s="65">
        <v>186</v>
      </c>
      <c r="AE48" s="82">
        <v>1</v>
      </c>
      <c r="AF48" s="65">
        <v>221</v>
      </c>
      <c r="AG48" s="67">
        <v>0</v>
      </c>
      <c r="AH48" s="65">
        <f t="shared" ref="AH48:AU48" si="41">SUM(AH44:AH47)</f>
        <v>221</v>
      </c>
      <c r="AI48" s="82">
        <f t="shared" si="41"/>
        <v>0</v>
      </c>
      <c r="AJ48" s="65">
        <f t="shared" si="41"/>
        <v>197</v>
      </c>
      <c r="AK48" s="82">
        <f t="shared" si="41"/>
        <v>1</v>
      </c>
      <c r="AL48" s="74">
        <f t="shared" si="41"/>
        <v>234</v>
      </c>
      <c r="AM48" s="75">
        <f t="shared" si="41"/>
        <v>1</v>
      </c>
      <c r="AN48" s="89">
        <f t="shared" si="41"/>
        <v>216</v>
      </c>
      <c r="AO48" s="89">
        <f t="shared" si="41"/>
        <v>0</v>
      </c>
      <c r="AP48" s="74">
        <f t="shared" si="41"/>
        <v>207</v>
      </c>
      <c r="AQ48" s="75">
        <f t="shared" si="41"/>
        <v>0</v>
      </c>
      <c r="AR48" s="89">
        <f t="shared" si="41"/>
        <v>211</v>
      </c>
      <c r="AS48" s="89">
        <f t="shared" si="41"/>
        <v>0</v>
      </c>
      <c r="AT48" s="74">
        <f t="shared" si="41"/>
        <v>188</v>
      </c>
      <c r="AU48" s="75">
        <f t="shared" si="41"/>
        <v>0</v>
      </c>
    </row>
    <row r="49" spans="1:47" ht="18" x14ac:dyDescent="0.2">
      <c r="A49" s="84" t="s">
        <v>5</v>
      </c>
      <c r="B49" s="44"/>
      <c r="C49" s="99"/>
      <c r="D49" s="44"/>
      <c r="E49" s="99"/>
      <c r="F49" s="44"/>
      <c r="G49" s="99"/>
      <c r="H49" s="44"/>
      <c r="I49" s="99"/>
      <c r="J49" s="44"/>
      <c r="K49" s="99"/>
      <c r="L49" s="44"/>
      <c r="M49" s="99"/>
      <c r="N49" s="44"/>
      <c r="O49" s="99"/>
      <c r="P49" s="44"/>
      <c r="Q49" s="99"/>
      <c r="R49" s="44"/>
      <c r="S49" s="99"/>
      <c r="T49" s="44"/>
      <c r="U49" s="99"/>
      <c r="V49" s="44"/>
      <c r="W49" s="99"/>
      <c r="X49" s="44"/>
      <c r="Y49" s="99"/>
      <c r="Z49" s="44"/>
      <c r="AA49" s="99"/>
      <c r="AB49" s="44"/>
      <c r="AC49" s="99"/>
      <c r="AD49" s="44"/>
      <c r="AE49" s="99"/>
      <c r="AF49" s="44"/>
      <c r="AG49" s="48"/>
      <c r="AH49" s="44"/>
      <c r="AI49" s="48"/>
      <c r="AJ49" s="44"/>
      <c r="AK49" s="48"/>
      <c r="AL49" s="71"/>
      <c r="AM49" s="80"/>
      <c r="AN49" s="87"/>
      <c r="AO49" s="87"/>
      <c r="AP49" s="71"/>
      <c r="AQ49" s="80"/>
      <c r="AR49" s="87"/>
      <c r="AS49" s="87"/>
      <c r="AT49" s="71"/>
      <c r="AU49" s="80"/>
    </row>
    <row r="50" spans="1:47" s="115" customFormat="1" ht="15.75" customHeight="1" x14ac:dyDescent="0.2">
      <c r="A50" s="19" t="s">
        <v>3</v>
      </c>
      <c r="B50" s="64">
        <v>1</v>
      </c>
      <c r="C50" s="81">
        <v>0</v>
      </c>
      <c r="D50" s="64">
        <v>1</v>
      </c>
      <c r="E50" s="81">
        <v>0</v>
      </c>
      <c r="F50" s="64">
        <v>1</v>
      </c>
      <c r="G50" s="81">
        <v>0</v>
      </c>
      <c r="H50" s="64">
        <v>1</v>
      </c>
      <c r="I50" s="81">
        <v>0</v>
      </c>
      <c r="J50" s="64">
        <v>0</v>
      </c>
      <c r="K50" s="81">
        <v>0</v>
      </c>
      <c r="L50" s="64">
        <v>0</v>
      </c>
      <c r="M50" s="81">
        <v>0</v>
      </c>
      <c r="N50" s="64">
        <v>0</v>
      </c>
      <c r="O50" s="81">
        <v>0</v>
      </c>
      <c r="P50" s="64">
        <v>0</v>
      </c>
      <c r="Q50" s="81">
        <v>0</v>
      </c>
      <c r="R50" s="64">
        <v>0</v>
      </c>
      <c r="S50" s="81">
        <v>0</v>
      </c>
      <c r="T50" s="64">
        <v>0</v>
      </c>
      <c r="U50" s="81">
        <v>0</v>
      </c>
      <c r="V50" s="64">
        <v>0</v>
      </c>
      <c r="W50" s="81">
        <v>0</v>
      </c>
      <c r="X50" s="164">
        <v>0</v>
      </c>
      <c r="Y50" s="165">
        <v>0</v>
      </c>
      <c r="Z50" s="164">
        <v>0</v>
      </c>
      <c r="AA50" s="165">
        <v>0</v>
      </c>
      <c r="AB50" s="161"/>
      <c r="AC50" s="162"/>
      <c r="AD50" s="161"/>
      <c r="AE50" s="162"/>
      <c r="AF50" s="161"/>
      <c r="AG50" s="163"/>
      <c r="AH50" s="161"/>
      <c r="AI50" s="163"/>
      <c r="AJ50" s="161"/>
      <c r="AK50" s="163"/>
      <c r="AL50" s="72"/>
      <c r="AM50" s="73"/>
      <c r="AN50" s="88"/>
      <c r="AO50" s="88"/>
      <c r="AP50" s="72"/>
      <c r="AQ50" s="73"/>
      <c r="AR50" s="88"/>
      <c r="AS50" s="88"/>
      <c r="AT50" s="72"/>
      <c r="AU50" s="73"/>
    </row>
    <row r="51" spans="1:47" x14ac:dyDescent="0.2">
      <c r="A51" s="19" t="s">
        <v>1</v>
      </c>
      <c r="B51" s="64">
        <v>3</v>
      </c>
      <c r="C51" s="81">
        <v>0</v>
      </c>
      <c r="D51" s="64">
        <v>4</v>
      </c>
      <c r="E51" s="81">
        <v>0</v>
      </c>
      <c r="F51" s="64">
        <v>4</v>
      </c>
      <c r="G51" s="81">
        <v>0</v>
      </c>
      <c r="H51" s="64">
        <v>4</v>
      </c>
      <c r="I51" s="81">
        <v>0</v>
      </c>
      <c r="J51" s="64">
        <v>1</v>
      </c>
      <c r="K51" s="81">
        <v>0</v>
      </c>
      <c r="L51" s="64">
        <v>6</v>
      </c>
      <c r="M51" s="81">
        <v>0</v>
      </c>
      <c r="N51" s="64">
        <v>3</v>
      </c>
      <c r="O51" s="81">
        <v>0</v>
      </c>
      <c r="P51" s="64">
        <v>1</v>
      </c>
      <c r="Q51" s="81">
        <v>0</v>
      </c>
      <c r="R51" s="64">
        <v>0</v>
      </c>
      <c r="S51" s="81">
        <v>0</v>
      </c>
      <c r="T51" s="64">
        <v>3</v>
      </c>
      <c r="U51" s="81">
        <v>0</v>
      </c>
      <c r="V51" s="64">
        <v>1</v>
      </c>
      <c r="W51" s="81">
        <v>0</v>
      </c>
      <c r="X51" s="64">
        <v>4</v>
      </c>
      <c r="Y51" s="81">
        <v>0</v>
      </c>
      <c r="Z51" s="64">
        <v>3</v>
      </c>
      <c r="AA51" s="81">
        <v>0</v>
      </c>
      <c r="AB51" s="64">
        <v>2</v>
      </c>
      <c r="AC51" s="81">
        <v>0</v>
      </c>
      <c r="AD51" s="64">
        <v>1</v>
      </c>
      <c r="AE51" s="81">
        <v>0</v>
      </c>
      <c r="AF51" s="64">
        <v>0</v>
      </c>
      <c r="AG51" s="66">
        <v>0</v>
      </c>
      <c r="AH51" s="64">
        <v>3</v>
      </c>
      <c r="AI51" s="66">
        <v>0</v>
      </c>
      <c r="AJ51" s="64">
        <v>3</v>
      </c>
      <c r="AK51" s="66">
        <v>0</v>
      </c>
      <c r="AL51" s="72">
        <v>0</v>
      </c>
      <c r="AM51" s="73">
        <v>0</v>
      </c>
      <c r="AN51" s="88">
        <v>2</v>
      </c>
      <c r="AO51" s="88">
        <v>0</v>
      </c>
      <c r="AP51" s="72">
        <v>5</v>
      </c>
      <c r="AQ51" s="73">
        <v>0</v>
      </c>
      <c r="AR51" s="88">
        <v>2</v>
      </c>
      <c r="AS51" s="88">
        <v>0</v>
      </c>
      <c r="AT51" s="72">
        <v>2</v>
      </c>
      <c r="AU51" s="73">
        <v>0</v>
      </c>
    </row>
    <row r="52" spans="1:47" x14ac:dyDescent="0.2">
      <c r="A52" s="19" t="s">
        <v>12</v>
      </c>
      <c r="B52" s="64">
        <v>123</v>
      </c>
      <c r="C52" s="81">
        <v>0</v>
      </c>
      <c r="D52" s="64">
        <v>138</v>
      </c>
      <c r="E52" s="81">
        <v>0</v>
      </c>
      <c r="F52" s="64">
        <v>141</v>
      </c>
      <c r="G52" s="81">
        <v>0</v>
      </c>
      <c r="H52" s="64">
        <v>135</v>
      </c>
      <c r="I52" s="81">
        <v>0</v>
      </c>
      <c r="J52" s="64">
        <v>132</v>
      </c>
      <c r="K52" s="81">
        <v>1</v>
      </c>
      <c r="L52" s="64">
        <v>134</v>
      </c>
      <c r="M52" s="81">
        <v>0</v>
      </c>
      <c r="N52" s="64">
        <v>128</v>
      </c>
      <c r="O52" s="81">
        <v>3</v>
      </c>
      <c r="P52" s="64">
        <v>168</v>
      </c>
      <c r="Q52" s="81">
        <v>1</v>
      </c>
      <c r="R52" s="64">
        <v>130</v>
      </c>
      <c r="S52" s="81">
        <v>1</v>
      </c>
      <c r="T52" s="64">
        <v>126</v>
      </c>
      <c r="U52" s="81">
        <v>2</v>
      </c>
      <c r="V52" s="64">
        <v>139</v>
      </c>
      <c r="W52" s="81">
        <v>1</v>
      </c>
      <c r="X52" s="64">
        <v>132</v>
      </c>
      <c r="Y52" s="81">
        <v>4</v>
      </c>
      <c r="Z52" s="64">
        <v>155</v>
      </c>
      <c r="AA52" s="81">
        <v>2</v>
      </c>
      <c r="AB52" s="64">
        <v>151</v>
      </c>
      <c r="AC52" s="81">
        <v>1</v>
      </c>
      <c r="AD52" s="64">
        <v>176</v>
      </c>
      <c r="AE52" s="81">
        <v>7</v>
      </c>
      <c r="AF52" s="64">
        <v>174</v>
      </c>
      <c r="AG52" s="66">
        <v>4</v>
      </c>
      <c r="AH52" s="64">
        <v>156</v>
      </c>
      <c r="AI52" s="66">
        <v>0</v>
      </c>
      <c r="AJ52" s="64">
        <v>191</v>
      </c>
      <c r="AK52" s="66">
        <v>0</v>
      </c>
      <c r="AL52" s="72">
        <v>182</v>
      </c>
      <c r="AM52" s="73">
        <v>0</v>
      </c>
      <c r="AN52" s="88">
        <v>168</v>
      </c>
      <c r="AO52" s="88">
        <v>1</v>
      </c>
      <c r="AP52" s="72">
        <v>174</v>
      </c>
      <c r="AQ52" s="73">
        <v>0</v>
      </c>
      <c r="AR52" s="88">
        <v>163</v>
      </c>
      <c r="AS52" s="88">
        <v>0</v>
      </c>
      <c r="AT52" s="72">
        <v>112</v>
      </c>
      <c r="AU52" s="73">
        <v>3</v>
      </c>
    </row>
    <row r="53" spans="1:47" x14ac:dyDescent="0.2">
      <c r="A53" s="19" t="s">
        <v>221</v>
      </c>
      <c r="B53" s="64">
        <v>1</v>
      </c>
      <c r="C53" s="81">
        <v>0</v>
      </c>
      <c r="D53" s="64">
        <v>3</v>
      </c>
      <c r="E53" s="81">
        <v>0</v>
      </c>
      <c r="F53" s="64">
        <v>1</v>
      </c>
      <c r="G53" s="81">
        <v>0</v>
      </c>
      <c r="H53" s="64">
        <v>1</v>
      </c>
      <c r="I53" s="81">
        <v>0</v>
      </c>
      <c r="J53" s="64">
        <v>1</v>
      </c>
      <c r="K53" s="81">
        <v>0</v>
      </c>
      <c r="L53" s="64">
        <v>3</v>
      </c>
      <c r="M53" s="81">
        <v>0</v>
      </c>
      <c r="N53" s="64">
        <v>1</v>
      </c>
      <c r="O53" s="81">
        <v>0</v>
      </c>
      <c r="P53" s="64">
        <v>3</v>
      </c>
      <c r="Q53" s="81">
        <v>0</v>
      </c>
      <c r="R53" s="64">
        <v>2</v>
      </c>
      <c r="S53" s="81">
        <v>0</v>
      </c>
      <c r="T53" s="64">
        <v>5</v>
      </c>
      <c r="U53" s="81">
        <v>0</v>
      </c>
      <c r="V53" s="64">
        <v>6</v>
      </c>
      <c r="W53" s="81">
        <v>0</v>
      </c>
      <c r="X53" s="64">
        <v>3</v>
      </c>
      <c r="Y53" s="81">
        <v>0</v>
      </c>
      <c r="Z53" s="64">
        <v>4</v>
      </c>
      <c r="AA53" s="81">
        <v>0</v>
      </c>
      <c r="AB53" s="64">
        <v>5</v>
      </c>
      <c r="AC53" s="81">
        <v>0</v>
      </c>
      <c r="AD53" s="64">
        <v>8</v>
      </c>
      <c r="AE53" s="81">
        <v>0</v>
      </c>
      <c r="AF53" s="64">
        <v>12</v>
      </c>
      <c r="AG53" s="66">
        <v>0</v>
      </c>
      <c r="AH53" s="64">
        <v>17</v>
      </c>
      <c r="AI53" s="66">
        <v>0</v>
      </c>
      <c r="AJ53" s="64">
        <v>19</v>
      </c>
      <c r="AK53" s="66">
        <v>0</v>
      </c>
      <c r="AL53" s="72">
        <v>16</v>
      </c>
      <c r="AM53" s="73">
        <v>0</v>
      </c>
      <c r="AN53" s="88">
        <v>4</v>
      </c>
      <c r="AO53" s="88">
        <v>0</v>
      </c>
      <c r="AP53" s="72">
        <v>10</v>
      </c>
      <c r="AQ53" s="73">
        <v>0</v>
      </c>
      <c r="AR53" s="88">
        <v>8</v>
      </c>
      <c r="AS53" s="88">
        <v>0</v>
      </c>
      <c r="AT53" s="72">
        <v>10</v>
      </c>
      <c r="AU53" s="73">
        <v>0</v>
      </c>
    </row>
    <row r="54" spans="1:47" x14ac:dyDescent="0.2">
      <c r="A54" s="20" t="s">
        <v>9</v>
      </c>
      <c r="B54" s="65">
        <f t="shared" ref="B54:C54" si="42">SUM(B50:B53)</f>
        <v>128</v>
      </c>
      <c r="C54" s="82">
        <f t="shared" si="42"/>
        <v>0</v>
      </c>
      <c r="D54" s="65">
        <f t="shared" ref="D54:E54" si="43">SUM(D50:D53)</f>
        <v>146</v>
      </c>
      <c r="E54" s="82">
        <f t="shared" si="43"/>
        <v>0</v>
      </c>
      <c r="F54" s="65">
        <f t="shared" ref="F54:G54" si="44">SUM(F50:F53)</f>
        <v>147</v>
      </c>
      <c r="G54" s="82">
        <f t="shared" si="44"/>
        <v>0</v>
      </c>
      <c r="H54" s="65">
        <f t="shared" ref="H54:J54" si="45">SUM(H50:H53)</f>
        <v>141</v>
      </c>
      <c r="I54" s="82">
        <f t="shared" ref="I54:K54" si="46">SUM(I50:I53)</f>
        <v>0</v>
      </c>
      <c r="J54" s="65">
        <f t="shared" si="45"/>
        <v>134</v>
      </c>
      <c r="K54" s="82">
        <f t="shared" si="46"/>
        <v>1</v>
      </c>
      <c r="L54" s="65">
        <f t="shared" ref="L54:R54" si="47">SUM(L50:L53)</f>
        <v>143</v>
      </c>
      <c r="M54" s="82">
        <f t="shared" si="47"/>
        <v>0</v>
      </c>
      <c r="N54" s="65">
        <f t="shared" si="47"/>
        <v>132</v>
      </c>
      <c r="O54" s="82">
        <f t="shared" si="47"/>
        <v>3</v>
      </c>
      <c r="P54" s="65">
        <f t="shared" si="47"/>
        <v>172</v>
      </c>
      <c r="Q54" s="82">
        <f t="shared" si="47"/>
        <v>1</v>
      </c>
      <c r="R54" s="65">
        <f t="shared" si="47"/>
        <v>132</v>
      </c>
      <c r="S54" s="82">
        <v>1</v>
      </c>
      <c r="T54" s="65">
        <f>SUM(T50:T53)</f>
        <v>134</v>
      </c>
      <c r="U54" s="82">
        <f>SUM(U50:U53)</f>
        <v>2</v>
      </c>
      <c r="V54" s="65">
        <f>SUM(V50:V53)</f>
        <v>146</v>
      </c>
      <c r="W54" s="82">
        <v>1</v>
      </c>
      <c r="X54" s="65">
        <f>SUM(X50:X53)</f>
        <v>139</v>
      </c>
      <c r="Y54" s="82">
        <v>4</v>
      </c>
      <c r="Z54" s="65">
        <v>158</v>
      </c>
      <c r="AA54" s="82">
        <v>2</v>
      </c>
      <c r="AB54" s="65">
        <v>158</v>
      </c>
      <c r="AC54" s="82">
        <v>1</v>
      </c>
      <c r="AD54" s="65">
        <v>185</v>
      </c>
      <c r="AE54" s="82">
        <v>7</v>
      </c>
      <c r="AF54" s="65">
        <v>186</v>
      </c>
      <c r="AG54" s="67">
        <v>4</v>
      </c>
      <c r="AH54" s="65">
        <f>SUM(AH51:AH53)</f>
        <v>176</v>
      </c>
      <c r="AI54" s="82">
        <f>SUM(AI51:AI53)</f>
        <v>0</v>
      </c>
      <c r="AJ54" s="65">
        <f>SUM(AJ51:AJ53)</f>
        <v>213</v>
      </c>
      <c r="AK54" s="82">
        <f>SUM(AK51:AK53)</f>
        <v>0</v>
      </c>
      <c r="AL54" s="74">
        <f t="shared" ref="AL54:AU54" si="48">SUM(AL51:AL53)</f>
        <v>198</v>
      </c>
      <c r="AM54" s="75">
        <f t="shared" si="48"/>
        <v>0</v>
      </c>
      <c r="AN54" s="89">
        <f t="shared" si="48"/>
        <v>174</v>
      </c>
      <c r="AO54" s="89">
        <f t="shared" si="48"/>
        <v>1</v>
      </c>
      <c r="AP54" s="74">
        <f t="shared" si="48"/>
        <v>189</v>
      </c>
      <c r="AQ54" s="75">
        <f t="shared" si="48"/>
        <v>0</v>
      </c>
      <c r="AR54" s="89">
        <f t="shared" si="48"/>
        <v>173</v>
      </c>
      <c r="AS54" s="89">
        <f t="shared" si="48"/>
        <v>0</v>
      </c>
      <c r="AT54" s="74">
        <f t="shared" si="48"/>
        <v>124</v>
      </c>
      <c r="AU54" s="75">
        <f t="shared" si="48"/>
        <v>3</v>
      </c>
    </row>
    <row r="55" spans="1:47" ht="18" x14ac:dyDescent="0.2">
      <c r="A55" s="84" t="s">
        <v>6</v>
      </c>
      <c r="B55" s="44"/>
      <c r="C55" s="99"/>
      <c r="D55" s="44"/>
      <c r="E55" s="99"/>
      <c r="F55" s="44"/>
      <c r="G55" s="99"/>
      <c r="H55" s="44"/>
      <c r="I55" s="99"/>
      <c r="J55" s="44"/>
      <c r="K55" s="99"/>
      <c r="L55" s="44"/>
      <c r="M55" s="99"/>
      <c r="N55" s="44"/>
      <c r="O55" s="99"/>
      <c r="P55" s="44"/>
      <c r="Q55" s="99"/>
      <c r="R55" s="44"/>
      <c r="S55" s="99"/>
      <c r="T55" s="44"/>
      <c r="U55" s="99"/>
      <c r="V55" s="44"/>
      <c r="W55" s="99"/>
      <c r="X55" s="44"/>
      <c r="Y55" s="99"/>
      <c r="Z55" s="44"/>
      <c r="AA55" s="99"/>
      <c r="AB55" s="44"/>
      <c r="AC55" s="99"/>
      <c r="AD55" s="44"/>
      <c r="AE55" s="99"/>
      <c r="AF55" s="44"/>
      <c r="AG55" s="48"/>
      <c r="AH55" s="44"/>
      <c r="AI55" s="48"/>
      <c r="AJ55" s="44"/>
      <c r="AK55" s="48"/>
      <c r="AL55" s="71"/>
      <c r="AM55" s="80"/>
      <c r="AN55" s="87"/>
      <c r="AO55" s="87"/>
      <c r="AP55" s="71"/>
      <c r="AQ55" s="80"/>
      <c r="AR55" s="87"/>
      <c r="AS55" s="87"/>
      <c r="AT55" s="71"/>
      <c r="AU55" s="80"/>
    </row>
    <row r="56" spans="1:47" x14ac:dyDescent="0.2">
      <c r="A56" s="19" t="s">
        <v>1</v>
      </c>
      <c r="B56" s="64">
        <v>0</v>
      </c>
      <c r="C56" s="81">
        <v>0</v>
      </c>
      <c r="D56" s="64">
        <v>0</v>
      </c>
      <c r="E56" s="81">
        <v>0</v>
      </c>
      <c r="F56" s="64">
        <v>0</v>
      </c>
      <c r="G56" s="81">
        <v>0</v>
      </c>
      <c r="H56" s="64">
        <v>0</v>
      </c>
      <c r="I56" s="81">
        <v>0</v>
      </c>
      <c r="J56" s="64">
        <v>0</v>
      </c>
      <c r="K56" s="81">
        <v>0</v>
      </c>
      <c r="L56" s="64">
        <v>0</v>
      </c>
      <c r="M56" s="81">
        <v>0</v>
      </c>
      <c r="N56" s="64">
        <v>0</v>
      </c>
      <c r="O56" s="81">
        <v>0</v>
      </c>
      <c r="P56" s="64">
        <v>0</v>
      </c>
      <c r="Q56" s="81">
        <v>0</v>
      </c>
      <c r="R56" s="64">
        <v>0</v>
      </c>
      <c r="S56" s="81">
        <v>0</v>
      </c>
      <c r="T56" s="64">
        <v>0</v>
      </c>
      <c r="U56" s="81">
        <v>0</v>
      </c>
      <c r="V56" s="64">
        <v>0</v>
      </c>
      <c r="W56" s="81">
        <v>0</v>
      </c>
      <c r="X56" s="64">
        <v>0</v>
      </c>
      <c r="Y56" s="81">
        <v>0</v>
      </c>
      <c r="Z56" s="64">
        <v>0</v>
      </c>
      <c r="AA56" s="81">
        <v>0</v>
      </c>
      <c r="AB56" s="64">
        <v>0</v>
      </c>
      <c r="AC56" s="81">
        <v>0</v>
      </c>
      <c r="AD56" s="64">
        <v>0</v>
      </c>
      <c r="AE56" s="81">
        <v>0</v>
      </c>
      <c r="AF56" s="64">
        <v>0</v>
      </c>
      <c r="AG56" s="66">
        <v>0</v>
      </c>
      <c r="AH56" s="64">
        <v>0</v>
      </c>
      <c r="AI56" s="66">
        <v>0</v>
      </c>
      <c r="AJ56" s="64">
        <v>0</v>
      </c>
      <c r="AK56" s="66">
        <v>0</v>
      </c>
      <c r="AL56" s="72">
        <v>0</v>
      </c>
      <c r="AM56" s="73">
        <v>0</v>
      </c>
      <c r="AN56" s="88">
        <v>0</v>
      </c>
      <c r="AO56" s="88">
        <v>0</v>
      </c>
      <c r="AP56" s="72">
        <v>0</v>
      </c>
      <c r="AQ56" s="73">
        <v>0</v>
      </c>
      <c r="AR56" s="88">
        <v>0</v>
      </c>
      <c r="AS56" s="88">
        <v>0</v>
      </c>
      <c r="AT56" s="72">
        <v>0</v>
      </c>
      <c r="AU56" s="73">
        <v>0</v>
      </c>
    </row>
    <row r="57" spans="1:47" x14ac:dyDescent="0.2">
      <c r="A57" s="19" t="s">
        <v>12</v>
      </c>
      <c r="B57" s="64">
        <v>145</v>
      </c>
      <c r="C57" s="81">
        <v>3</v>
      </c>
      <c r="D57" s="64">
        <v>140</v>
      </c>
      <c r="E57" s="81">
        <v>5</v>
      </c>
      <c r="F57" s="64">
        <v>144</v>
      </c>
      <c r="G57" s="81">
        <v>2</v>
      </c>
      <c r="H57" s="64">
        <v>137</v>
      </c>
      <c r="I57" s="81">
        <v>7</v>
      </c>
      <c r="J57" s="64">
        <v>143</v>
      </c>
      <c r="K57" s="81">
        <v>1</v>
      </c>
      <c r="L57" s="64">
        <v>135</v>
      </c>
      <c r="M57" s="81">
        <v>1</v>
      </c>
      <c r="N57" s="64">
        <v>149</v>
      </c>
      <c r="O57" s="81">
        <v>2</v>
      </c>
      <c r="P57" s="64">
        <v>125</v>
      </c>
      <c r="Q57" s="81">
        <v>2</v>
      </c>
      <c r="R57" s="64">
        <v>126</v>
      </c>
      <c r="S57" s="81">
        <v>3</v>
      </c>
      <c r="T57" s="64">
        <v>146</v>
      </c>
      <c r="U57" s="81">
        <v>1</v>
      </c>
      <c r="V57" s="64">
        <v>138</v>
      </c>
      <c r="W57" s="81">
        <v>5</v>
      </c>
      <c r="X57" s="64">
        <v>146</v>
      </c>
      <c r="Y57" s="81">
        <v>5</v>
      </c>
      <c r="Z57" s="64">
        <v>156</v>
      </c>
      <c r="AA57" s="81">
        <v>1</v>
      </c>
      <c r="AB57" s="64">
        <v>190</v>
      </c>
      <c r="AC57" s="81">
        <v>2</v>
      </c>
      <c r="AD57" s="64">
        <v>182</v>
      </c>
      <c r="AE57" s="81">
        <v>3</v>
      </c>
      <c r="AF57" s="64">
        <v>167</v>
      </c>
      <c r="AG57" s="66">
        <v>4</v>
      </c>
      <c r="AH57" s="64">
        <v>206</v>
      </c>
      <c r="AI57" s="66">
        <v>1</v>
      </c>
      <c r="AJ57" s="64">
        <v>195</v>
      </c>
      <c r="AK57" s="66">
        <v>0</v>
      </c>
      <c r="AL57" s="72">
        <v>177</v>
      </c>
      <c r="AM57" s="73">
        <v>0</v>
      </c>
      <c r="AN57" s="88">
        <v>188</v>
      </c>
      <c r="AO57" s="88">
        <v>7</v>
      </c>
      <c r="AP57" s="72">
        <v>165</v>
      </c>
      <c r="AQ57" s="73">
        <v>0</v>
      </c>
      <c r="AR57" s="88">
        <v>112</v>
      </c>
      <c r="AS57" s="88">
        <v>2</v>
      </c>
      <c r="AT57" s="72">
        <v>125</v>
      </c>
      <c r="AU57" s="73">
        <v>1</v>
      </c>
    </row>
    <row r="58" spans="1:47" x14ac:dyDescent="0.2">
      <c r="A58" s="19" t="s">
        <v>221</v>
      </c>
      <c r="B58" s="64">
        <v>5</v>
      </c>
      <c r="C58" s="81">
        <v>0</v>
      </c>
      <c r="D58" s="64">
        <v>3</v>
      </c>
      <c r="E58" s="81">
        <v>0</v>
      </c>
      <c r="F58" s="64">
        <v>4</v>
      </c>
      <c r="G58" s="81">
        <v>0</v>
      </c>
      <c r="H58" s="64">
        <v>3</v>
      </c>
      <c r="I58" s="81">
        <v>0</v>
      </c>
      <c r="J58" s="64">
        <v>4</v>
      </c>
      <c r="K58" s="81">
        <v>0</v>
      </c>
      <c r="L58" s="64">
        <v>1</v>
      </c>
      <c r="M58" s="81">
        <v>0</v>
      </c>
      <c r="N58" s="64">
        <v>4</v>
      </c>
      <c r="O58" s="81">
        <v>0</v>
      </c>
      <c r="P58" s="64">
        <v>4</v>
      </c>
      <c r="Q58" s="81">
        <v>0</v>
      </c>
      <c r="R58" s="64">
        <v>4</v>
      </c>
      <c r="S58" s="81">
        <v>0</v>
      </c>
      <c r="T58" s="64">
        <v>3</v>
      </c>
      <c r="U58" s="81">
        <v>0</v>
      </c>
      <c r="V58" s="64">
        <v>4</v>
      </c>
      <c r="W58" s="81">
        <v>0</v>
      </c>
      <c r="X58" s="64">
        <v>5</v>
      </c>
      <c r="Y58" s="81">
        <v>0</v>
      </c>
      <c r="Z58" s="64">
        <v>7</v>
      </c>
      <c r="AA58" s="81">
        <v>0</v>
      </c>
      <c r="AB58" s="64">
        <v>8</v>
      </c>
      <c r="AC58" s="81">
        <v>0</v>
      </c>
      <c r="AD58" s="64">
        <v>4</v>
      </c>
      <c r="AE58" s="81">
        <v>0</v>
      </c>
      <c r="AF58" s="64">
        <v>8</v>
      </c>
      <c r="AG58" s="66">
        <v>0</v>
      </c>
      <c r="AH58" s="64">
        <v>5</v>
      </c>
      <c r="AI58" s="66">
        <v>0</v>
      </c>
      <c r="AJ58" s="64">
        <v>6</v>
      </c>
      <c r="AK58" s="66">
        <v>0</v>
      </c>
      <c r="AL58" s="72">
        <v>9</v>
      </c>
      <c r="AM58" s="73">
        <v>0</v>
      </c>
      <c r="AN58" s="88">
        <v>9</v>
      </c>
      <c r="AO58" s="88">
        <v>0</v>
      </c>
      <c r="AP58" s="72">
        <v>11</v>
      </c>
      <c r="AQ58" s="73">
        <v>0</v>
      </c>
      <c r="AR58" s="88">
        <v>9</v>
      </c>
      <c r="AS58" s="88">
        <v>0</v>
      </c>
      <c r="AT58" s="72">
        <v>10</v>
      </c>
      <c r="AU58" s="73">
        <v>0</v>
      </c>
    </row>
    <row r="59" spans="1:47" x14ac:dyDescent="0.2">
      <c r="A59" s="20" t="s">
        <v>9</v>
      </c>
      <c r="B59" s="65">
        <f t="shared" ref="B59:C59" si="49">SUM(B56:B58)</f>
        <v>150</v>
      </c>
      <c r="C59" s="82">
        <f t="shared" si="49"/>
        <v>3</v>
      </c>
      <c r="D59" s="65">
        <f t="shared" ref="D59:E59" si="50">SUM(D56:D58)</f>
        <v>143</v>
      </c>
      <c r="E59" s="82">
        <f t="shared" si="50"/>
        <v>5</v>
      </c>
      <c r="F59" s="65">
        <f t="shared" ref="F59:G59" si="51">SUM(F56:F58)</f>
        <v>148</v>
      </c>
      <c r="G59" s="82">
        <f t="shared" si="51"/>
        <v>2</v>
      </c>
      <c r="H59" s="65">
        <f t="shared" ref="H59:J59" si="52">SUM(H56:H58)</f>
        <v>140</v>
      </c>
      <c r="I59" s="82">
        <f t="shared" ref="I59:K59" si="53">SUM(I56:I58)</f>
        <v>7</v>
      </c>
      <c r="J59" s="65">
        <f t="shared" si="52"/>
        <v>147</v>
      </c>
      <c r="K59" s="82">
        <f t="shared" si="53"/>
        <v>1</v>
      </c>
      <c r="L59" s="65">
        <f t="shared" ref="L59:R59" si="54">SUM(L56:L58)</f>
        <v>136</v>
      </c>
      <c r="M59" s="82">
        <f t="shared" si="54"/>
        <v>1</v>
      </c>
      <c r="N59" s="65">
        <f t="shared" si="54"/>
        <v>153</v>
      </c>
      <c r="O59" s="82">
        <f t="shared" si="54"/>
        <v>2</v>
      </c>
      <c r="P59" s="65">
        <f t="shared" si="54"/>
        <v>129</v>
      </c>
      <c r="Q59" s="82">
        <f t="shared" si="54"/>
        <v>2</v>
      </c>
      <c r="R59" s="65">
        <f t="shared" si="54"/>
        <v>130</v>
      </c>
      <c r="S59" s="82">
        <v>3</v>
      </c>
      <c r="T59" s="65">
        <f>SUM(T56:T58)</f>
        <v>149</v>
      </c>
      <c r="U59" s="82">
        <f>SUM(U56:U58)</f>
        <v>1</v>
      </c>
      <c r="V59" s="65">
        <f>SUM(V56:V58)</f>
        <v>142</v>
      </c>
      <c r="W59" s="82">
        <v>5</v>
      </c>
      <c r="X59" s="65">
        <f>SUM(X56:X58)</f>
        <v>151</v>
      </c>
      <c r="Y59" s="82">
        <v>5</v>
      </c>
      <c r="Z59" s="65">
        <v>156</v>
      </c>
      <c r="AA59" s="82">
        <v>1</v>
      </c>
      <c r="AB59" s="65">
        <v>198</v>
      </c>
      <c r="AC59" s="82">
        <v>2</v>
      </c>
      <c r="AD59" s="65">
        <v>186</v>
      </c>
      <c r="AE59" s="82">
        <v>3</v>
      </c>
      <c r="AF59" s="65">
        <v>175</v>
      </c>
      <c r="AG59" s="67">
        <v>4</v>
      </c>
      <c r="AH59" s="65">
        <f>SUM(AH56:AH58)</f>
        <v>211</v>
      </c>
      <c r="AI59" s="82">
        <f>SUM(AI56:AI58)</f>
        <v>1</v>
      </c>
      <c r="AJ59" s="65">
        <f>SUM(AJ56:AJ58)</f>
        <v>201</v>
      </c>
      <c r="AK59" s="82">
        <f>SUM(AK56:AK58)</f>
        <v>0</v>
      </c>
      <c r="AL59" s="74">
        <f t="shared" ref="AL59:AU59" si="55">SUM(AL56:AL58)</f>
        <v>186</v>
      </c>
      <c r="AM59" s="75">
        <f t="shared" si="55"/>
        <v>0</v>
      </c>
      <c r="AN59" s="89">
        <f t="shared" si="55"/>
        <v>197</v>
      </c>
      <c r="AO59" s="89">
        <f t="shared" si="55"/>
        <v>7</v>
      </c>
      <c r="AP59" s="74">
        <f t="shared" si="55"/>
        <v>176</v>
      </c>
      <c r="AQ59" s="75">
        <f t="shared" si="55"/>
        <v>0</v>
      </c>
      <c r="AR59" s="89">
        <f t="shared" si="55"/>
        <v>121</v>
      </c>
      <c r="AS59" s="89">
        <f t="shared" si="55"/>
        <v>2</v>
      </c>
      <c r="AT59" s="74">
        <f t="shared" si="55"/>
        <v>135</v>
      </c>
      <c r="AU59" s="75">
        <f t="shared" si="55"/>
        <v>1</v>
      </c>
    </row>
    <row r="60" spans="1:47" ht="18" x14ac:dyDescent="0.2">
      <c r="A60" s="84" t="s">
        <v>8</v>
      </c>
      <c r="B60" s="44"/>
      <c r="C60" s="99"/>
      <c r="D60" s="44"/>
      <c r="E60" s="99"/>
      <c r="F60" s="44"/>
      <c r="G60" s="99"/>
      <c r="H60" s="44"/>
      <c r="I60" s="99"/>
      <c r="J60" s="44"/>
      <c r="K60" s="99"/>
      <c r="L60" s="44"/>
      <c r="M60" s="99"/>
      <c r="N60" s="44"/>
      <c r="O60" s="99"/>
      <c r="P60" s="44"/>
      <c r="Q60" s="99"/>
      <c r="R60" s="44"/>
      <c r="S60" s="99"/>
      <c r="T60" s="44"/>
      <c r="U60" s="99"/>
      <c r="V60" s="44"/>
      <c r="W60" s="99"/>
      <c r="X60" s="44"/>
      <c r="Y60" s="99"/>
      <c r="Z60" s="44"/>
      <c r="AA60" s="99"/>
      <c r="AB60" s="44"/>
      <c r="AC60" s="99"/>
      <c r="AD60" s="44"/>
      <c r="AE60" s="99"/>
      <c r="AF60" s="44"/>
      <c r="AG60" s="48"/>
      <c r="AH60" s="44"/>
      <c r="AI60" s="48"/>
      <c r="AJ60" s="44"/>
      <c r="AK60" s="48"/>
      <c r="AL60" s="71"/>
      <c r="AM60" s="80"/>
      <c r="AN60" s="87"/>
      <c r="AO60" s="87"/>
      <c r="AP60" s="71"/>
      <c r="AQ60" s="80"/>
      <c r="AR60" s="87"/>
      <c r="AS60" s="87"/>
      <c r="AT60" s="71"/>
      <c r="AU60" s="80"/>
    </row>
    <row r="61" spans="1:47" x14ac:dyDescent="0.2">
      <c r="A61" s="14" t="s">
        <v>10</v>
      </c>
      <c r="B61" s="64">
        <v>0</v>
      </c>
      <c r="C61" s="81">
        <v>3</v>
      </c>
      <c r="D61" s="64">
        <v>0</v>
      </c>
      <c r="E61" s="81">
        <v>0</v>
      </c>
      <c r="F61" s="64">
        <v>0</v>
      </c>
      <c r="G61" s="81">
        <v>1</v>
      </c>
      <c r="H61" s="64">
        <v>0</v>
      </c>
      <c r="I61" s="81">
        <v>3</v>
      </c>
      <c r="J61" s="64">
        <v>1</v>
      </c>
      <c r="K61" s="81">
        <v>3</v>
      </c>
      <c r="L61" s="64">
        <v>1</v>
      </c>
      <c r="M61" s="81">
        <v>4</v>
      </c>
      <c r="N61" s="64">
        <v>0</v>
      </c>
      <c r="O61" s="81">
        <v>4</v>
      </c>
      <c r="P61" s="64">
        <v>0</v>
      </c>
      <c r="Q61" s="81">
        <v>1</v>
      </c>
      <c r="R61" s="64">
        <v>0</v>
      </c>
      <c r="S61" s="81">
        <v>7</v>
      </c>
      <c r="T61" s="64">
        <v>0</v>
      </c>
      <c r="U61" s="81">
        <v>4</v>
      </c>
      <c r="V61" s="64">
        <v>0</v>
      </c>
      <c r="W61" s="81">
        <v>4</v>
      </c>
      <c r="X61" s="64">
        <v>0</v>
      </c>
      <c r="Y61" s="81">
        <v>8</v>
      </c>
      <c r="Z61" s="64">
        <v>0</v>
      </c>
      <c r="AA61" s="81">
        <v>6</v>
      </c>
      <c r="AB61" s="64">
        <v>0</v>
      </c>
      <c r="AC61" s="81">
        <v>4</v>
      </c>
      <c r="AD61" s="64">
        <v>0</v>
      </c>
      <c r="AE61" s="81">
        <v>1</v>
      </c>
      <c r="AF61" s="64">
        <v>0</v>
      </c>
      <c r="AG61" s="66">
        <v>5</v>
      </c>
      <c r="AH61" s="64">
        <v>0</v>
      </c>
      <c r="AI61" s="66">
        <v>4</v>
      </c>
      <c r="AJ61" s="64">
        <v>0</v>
      </c>
      <c r="AK61" s="66">
        <v>5</v>
      </c>
      <c r="AL61" s="72">
        <v>0</v>
      </c>
      <c r="AM61" s="73">
        <v>9</v>
      </c>
      <c r="AN61" s="88">
        <v>0</v>
      </c>
      <c r="AO61" s="88">
        <v>7</v>
      </c>
      <c r="AP61" s="72">
        <v>0</v>
      </c>
      <c r="AQ61" s="73">
        <v>2</v>
      </c>
      <c r="AR61" s="88">
        <v>0</v>
      </c>
      <c r="AS61" s="88">
        <v>4</v>
      </c>
      <c r="AT61" s="72">
        <v>0</v>
      </c>
      <c r="AU61" s="73">
        <v>8</v>
      </c>
    </row>
    <row r="62" spans="1:47" x14ac:dyDescent="0.2">
      <c r="A62" s="14" t="s">
        <v>11</v>
      </c>
      <c r="B62" s="64">
        <v>0</v>
      </c>
      <c r="C62" s="81">
        <v>0</v>
      </c>
      <c r="D62" s="64">
        <v>0</v>
      </c>
      <c r="E62" s="81">
        <v>0</v>
      </c>
      <c r="F62" s="64">
        <v>0</v>
      </c>
      <c r="G62" s="81">
        <v>0</v>
      </c>
      <c r="H62" s="64">
        <v>0</v>
      </c>
      <c r="I62" s="81">
        <v>0</v>
      </c>
      <c r="J62" s="64">
        <v>0</v>
      </c>
      <c r="K62" s="81">
        <v>0</v>
      </c>
      <c r="L62" s="64">
        <v>0</v>
      </c>
      <c r="M62" s="81">
        <v>0</v>
      </c>
      <c r="N62" s="64">
        <v>0</v>
      </c>
      <c r="O62" s="81">
        <v>0</v>
      </c>
      <c r="P62" s="64">
        <v>0</v>
      </c>
      <c r="Q62" s="81">
        <v>0</v>
      </c>
      <c r="R62" s="64">
        <v>0</v>
      </c>
      <c r="S62" s="81">
        <v>0</v>
      </c>
      <c r="T62" s="64">
        <v>0</v>
      </c>
      <c r="U62" s="81">
        <v>0</v>
      </c>
      <c r="V62" s="64">
        <v>0</v>
      </c>
      <c r="W62" s="81">
        <v>0</v>
      </c>
      <c r="X62" s="64">
        <v>0</v>
      </c>
      <c r="Y62" s="81">
        <v>0</v>
      </c>
      <c r="Z62" s="64">
        <v>0</v>
      </c>
      <c r="AA62" s="81">
        <v>0</v>
      </c>
      <c r="AB62" s="64">
        <v>0</v>
      </c>
      <c r="AC62" s="81">
        <v>1</v>
      </c>
      <c r="AD62" s="64">
        <v>0</v>
      </c>
      <c r="AE62" s="81">
        <v>2</v>
      </c>
      <c r="AF62" s="64">
        <v>0</v>
      </c>
      <c r="AG62" s="66">
        <v>1</v>
      </c>
      <c r="AH62" s="64">
        <v>0</v>
      </c>
      <c r="AI62" s="66">
        <v>0</v>
      </c>
      <c r="AJ62" s="64">
        <v>0</v>
      </c>
      <c r="AK62" s="66">
        <v>0</v>
      </c>
      <c r="AL62" s="72">
        <v>0</v>
      </c>
      <c r="AM62" s="73">
        <v>0</v>
      </c>
      <c r="AN62" s="88">
        <v>0</v>
      </c>
      <c r="AO62" s="88">
        <v>1</v>
      </c>
      <c r="AP62" s="72">
        <v>0</v>
      </c>
      <c r="AQ62" s="73">
        <v>0</v>
      </c>
      <c r="AR62" s="88">
        <v>0</v>
      </c>
      <c r="AS62" s="88">
        <v>0</v>
      </c>
      <c r="AT62" s="72">
        <v>0</v>
      </c>
      <c r="AU62" s="73">
        <v>1</v>
      </c>
    </row>
    <row r="63" spans="1:47" ht="14.25" customHeight="1" x14ac:dyDescent="0.2">
      <c r="A63" s="14" t="s">
        <v>249</v>
      </c>
      <c r="B63" s="64">
        <v>1</v>
      </c>
      <c r="C63" s="81">
        <v>0</v>
      </c>
      <c r="D63" s="64">
        <v>0</v>
      </c>
      <c r="E63" s="81">
        <v>0</v>
      </c>
      <c r="F63" s="64">
        <v>2</v>
      </c>
      <c r="G63" s="81">
        <v>1</v>
      </c>
      <c r="H63" s="64">
        <v>1</v>
      </c>
      <c r="I63" s="81">
        <v>0</v>
      </c>
      <c r="J63" s="64">
        <v>0</v>
      </c>
      <c r="K63" s="81">
        <v>0</v>
      </c>
      <c r="L63" s="64">
        <v>0</v>
      </c>
      <c r="M63" s="81">
        <v>0</v>
      </c>
      <c r="N63" s="64">
        <v>0</v>
      </c>
      <c r="O63" s="81">
        <v>1</v>
      </c>
      <c r="P63" s="64">
        <v>0</v>
      </c>
      <c r="Q63" s="81">
        <v>0</v>
      </c>
      <c r="R63" s="64">
        <v>0</v>
      </c>
      <c r="S63" s="81">
        <v>1</v>
      </c>
      <c r="T63" s="64">
        <v>0</v>
      </c>
      <c r="U63" s="81">
        <v>0</v>
      </c>
      <c r="V63" s="64">
        <v>0</v>
      </c>
      <c r="W63" s="81">
        <v>2</v>
      </c>
      <c r="X63" s="64">
        <v>0</v>
      </c>
      <c r="Y63" s="81">
        <v>2</v>
      </c>
      <c r="Z63" s="64">
        <v>0</v>
      </c>
      <c r="AA63" s="81">
        <v>1</v>
      </c>
      <c r="AB63" s="64">
        <v>1</v>
      </c>
      <c r="AC63" s="81">
        <v>1</v>
      </c>
      <c r="AD63" s="64">
        <v>1</v>
      </c>
      <c r="AE63" s="81">
        <v>1</v>
      </c>
      <c r="AF63" s="64">
        <v>1</v>
      </c>
      <c r="AG63" s="66">
        <v>0</v>
      </c>
      <c r="AH63" s="64">
        <v>1</v>
      </c>
      <c r="AI63" s="66">
        <v>0</v>
      </c>
      <c r="AJ63" s="64">
        <v>0</v>
      </c>
      <c r="AK63" s="66">
        <v>1</v>
      </c>
      <c r="AL63" s="72">
        <v>0</v>
      </c>
      <c r="AM63" s="73">
        <v>1</v>
      </c>
      <c r="AN63" s="88">
        <v>0</v>
      </c>
      <c r="AO63" s="88">
        <v>1</v>
      </c>
      <c r="AP63" s="72">
        <v>0</v>
      </c>
      <c r="AQ63" s="73">
        <v>0</v>
      </c>
      <c r="AR63" s="88">
        <v>4</v>
      </c>
      <c r="AS63" s="88">
        <v>0</v>
      </c>
      <c r="AT63" s="72">
        <v>5</v>
      </c>
      <c r="AU63" s="73">
        <v>1</v>
      </c>
    </row>
    <row r="64" spans="1:47" x14ac:dyDescent="0.2">
      <c r="A64" s="14" t="s">
        <v>7</v>
      </c>
      <c r="B64" s="64">
        <v>0</v>
      </c>
      <c r="C64" s="81">
        <v>0</v>
      </c>
      <c r="D64" s="64">
        <v>0</v>
      </c>
      <c r="E64" s="81">
        <v>1</v>
      </c>
      <c r="F64" s="64">
        <v>0</v>
      </c>
      <c r="G64" s="81">
        <v>2</v>
      </c>
      <c r="H64" s="64">
        <v>0</v>
      </c>
      <c r="I64" s="81">
        <v>2</v>
      </c>
      <c r="J64" s="64">
        <v>0</v>
      </c>
      <c r="K64" s="81">
        <v>1</v>
      </c>
      <c r="L64" s="64">
        <v>1</v>
      </c>
      <c r="M64" s="81">
        <v>1</v>
      </c>
      <c r="N64" s="64">
        <v>1</v>
      </c>
      <c r="O64" s="81">
        <v>1</v>
      </c>
      <c r="P64" s="64">
        <v>0</v>
      </c>
      <c r="Q64" s="81">
        <v>2</v>
      </c>
      <c r="R64" s="64">
        <v>1</v>
      </c>
      <c r="S64" s="81">
        <v>0</v>
      </c>
      <c r="T64" s="64">
        <v>2</v>
      </c>
      <c r="U64" s="81">
        <v>1</v>
      </c>
      <c r="V64" s="64">
        <v>0</v>
      </c>
      <c r="W64" s="81">
        <v>0</v>
      </c>
      <c r="X64" s="64">
        <v>1</v>
      </c>
      <c r="Y64" s="81">
        <v>1</v>
      </c>
      <c r="Z64" s="64">
        <v>4</v>
      </c>
      <c r="AA64" s="81">
        <v>0</v>
      </c>
      <c r="AB64" s="64">
        <v>0</v>
      </c>
      <c r="AC64" s="81">
        <v>2</v>
      </c>
      <c r="AD64" s="64">
        <v>0</v>
      </c>
      <c r="AE64" s="81">
        <v>1</v>
      </c>
      <c r="AF64" s="64">
        <v>0</v>
      </c>
      <c r="AG64" s="66">
        <v>2</v>
      </c>
      <c r="AH64" s="64">
        <v>0</v>
      </c>
      <c r="AI64" s="66">
        <v>2</v>
      </c>
      <c r="AJ64" s="64">
        <v>0</v>
      </c>
      <c r="AK64" s="66">
        <v>1</v>
      </c>
      <c r="AL64" s="72">
        <v>2</v>
      </c>
      <c r="AM64" s="73">
        <v>3</v>
      </c>
      <c r="AN64" s="88">
        <v>0</v>
      </c>
      <c r="AO64" s="88">
        <v>5</v>
      </c>
      <c r="AP64" s="72">
        <v>0</v>
      </c>
      <c r="AQ64" s="73">
        <v>3</v>
      </c>
      <c r="AR64" s="88">
        <v>1</v>
      </c>
      <c r="AS64" s="88">
        <v>2</v>
      </c>
      <c r="AT64" s="72">
        <v>2</v>
      </c>
      <c r="AU64" s="73">
        <v>1</v>
      </c>
    </row>
    <row r="65" spans="1:47" x14ac:dyDescent="0.2">
      <c r="A65" s="15" t="s">
        <v>9</v>
      </c>
      <c r="B65" s="65">
        <f t="shared" ref="B65:C65" si="56">SUM(B61:B64)</f>
        <v>1</v>
      </c>
      <c r="C65" s="82">
        <f t="shared" si="56"/>
        <v>3</v>
      </c>
      <c r="D65" s="65">
        <f t="shared" ref="D65:E65" si="57">SUM(D61:D64)</f>
        <v>0</v>
      </c>
      <c r="E65" s="82">
        <f t="shared" si="57"/>
        <v>1</v>
      </c>
      <c r="F65" s="65">
        <f t="shared" ref="F65:G65" si="58">SUM(F61:F64)</f>
        <v>2</v>
      </c>
      <c r="G65" s="82">
        <f t="shared" si="58"/>
        <v>4</v>
      </c>
      <c r="H65" s="65">
        <f t="shared" ref="H65:I65" si="59">SUM(H61:H64)</f>
        <v>1</v>
      </c>
      <c r="I65" s="82">
        <f t="shared" si="59"/>
        <v>5</v>
      </c>
      <c r="J65" s="65">
        <f t="shared" ref="J65:O65" si="60">SUM(J61:J64)</f>
        <v>1</v>
      </c>
      <c r="K65" s="82">
        <f t="shared" si="60"/>
        <v>4</v>
      </c>
      <c r="L65" s="65">
        <f t="shared" si="60"/>
        <v>2</v>
      </c>
      <c r="M65" s="82">
        <f t="shared" si="60"/>
        <v>5</v>
      </c>
      <c r="N65" s="65">
        <f t="shared" si="60"/>
        <v>1</v>
      </c>
      <c r="O65" s="82">
        <f t="shared" si="60"/>
        <v>6</v>
      </c>
      <c r="P65" s="65">
        <v>0</v>
      </c>
      <c r="Q65" s="82">
        <f>SUM(Q61:Q64)</f>
        <v>3</v>
      </c>
      <c r="R65" s="65">
        <v>1</v>
      </c>
      <c r="S65" s="82">
        <f>SUM(S61:S64)</f>
        <v>8</v>
      </c>
      <c r="T65" s="65">
        <f>SUM(T61:T64)</f>
        <v>2</v>
      </c>
      <c r="U65" s="82">
        <f>SUM(U61:U64)</f>
        <v>5</v>
      </c>
      <c r="V65" s="65">
        <v>0</v>
      </c>
      <c r="W65" s="82">
        <v>6</v>
      </c>
      <c r="X65" s="65">
        <v>1</v>
      </c>
      <c r="Y65" s="82">
        <f>SUM(Y61:Y64)</f>
        <v>11</v>
      </c>
      <c r="Z65" s="65">
        <v>4</v>
      </c>
      <c r="AA65" s="82">
        <v>7</v>
      </c>
      <c r="AB65" s="65">
        <v>1</v>
      </c>
      <c r="AC65" s="82">
        <v>8</v>
      </c>
      <c r="AD65" s="65">
        <v>1</v>
      </c>
      <c r="AE65" s="82">
        <v>5</v>
      </c>
      <c r="AF65" s="65">
        <v>1</v>
      </c>
      <c r="AG65" s="67">
        <v>8</v>
      </c>
      <c r="AH65" s="65">
        <f>SUM(AH61:AH64)</f>
        <v>1</v>
      </c>
      <c r="AI65" s="67">
        <f>SUM(AI61:AI64)</f>
        <v>6</v>
      </c>
      <c r="AJ65" s="65">
        <f>SUM(AJ61:AJ64)</f>
        <v>0</v>
      </c>
      <c r="AK65" s="67">
        <f>SUM(AK61:AK64)</f>
        <v>7</v>
      </c>
      <c r="AL65" s="74">
        <f t="shared" ref="AL65:AU65" si="61">SUM(AL61:AL64)</f>
        <v>2</v>
      </c>
      <c r="AM65" s="75">
        <f t="shared" si="61"/>
        <v>13</v>
      </c>
      <c r="AN65" s="74">
        <f t="shared" si="61"/>
        <v>0</v>
      </c>
      <c r="AO65" s="89">
        <f t="shared" si="61"/>
        <v>14</v>
      </c>
      <c r="AP65" s="74">
        <f t="shared" si="61"/>
        <v>0</v>
      </c>
      <c r="AQ65" s="75">
        <f t="shared" si="61"/>
        <v>5</v>
      </c>
      <c r="AR65" s="74">
        <f t="shared" si="61"/>
        <v>5</v>
      </c>
      <c r="AS65" s="75">
        <f t="shared" si="61"/>
        <v>6</v>
      </c>
      <c r="AT65" s="74">
        <f t="shared" si="61"/>
        <v>7</v>
      </c>
      <c r="AU65" s="75">
        <f t="shared" si="61"/>
        <v>11</v>
      </c>
    </row>
    <row r="66" spans="1:47" x14ac:dyDescent="0.2">
      <c r="A66" s="16" t="s">
        <v>35</v>
      </c>
      <c r="B66" s="90">
        <f t="shared" ref="B66:C66" si="62">B42+B48+B54+B59+B65</f>
        <v>597</v>
      </c>
      <c r="C66" s="101">
        <f t="shared" si="62"/>
        <v>7</v>
      </c>
      <c r="D66" s="90">
        <f t="shared" ref="D66:E66" si="63">D42+D48+D54+D59+D65</f>
        <v>627</v>
      </c>
      <c r="E66" s="101">
        <f t="shared" si="63"/>
        <v>7</v>
      </c>
      <c r="F66" s="90">
        <f t="shared" ref="F66:G66" si="64">F42+F48+F54+F59+F65</f>
        <v>687</v>
      </c>
      <c r="G66" s="101">
        <f t="shared" si="64"/>
        <v>6</v>
      </c>
      <c r="H66" s="90">
        <f t="shared" ref="H66:J66" si="65">H42+H48+H54+H59+H65</f>
        <v>697</v>
      </c>
      <c r="I66" s="101">
        <f t="shared" ref="I66:K66" si="66">I42+I48+I54+I59+I65</f>
        <v>13</v>
      </c>
      <c r="J66" s="90">
        <f t="shared" si="65"/>
        <v>710</v>
      </c>
      <c r="K66" s="101">
        <f t="shared" si="66"/>
        <v>7</v>
      </c>
      <c r="L66" s="90">
        <f t="shared" ref="L66:Q66" si="67">L42+L48+L54+L59+L65</f>
        <v>678</v>
      </c>
      <c r="M66" s="101">
        <f t="shared" si="67"/>
        <v>7</v>
      </c>
      <c r="N66" s="90">
        <f t="shared" si="67"/>
        <v>690</v>
      </c>
      <c r="O66" s="101">
        <f t="shared" si="67"/>
        <v>11</v>
      </c>
      <c r="P66" s="90">
        <f t="shared" si="67"/>
        <v>737</v>
      </c>
      <c r="Q66" s="101">
        <f t="shared" si="67"/>
        <v>6</v>
      </c>
      <c r="R66" s="91">
        <f>R65+R59+R54+R48+R42</f>
        <v>667</v>
      </c>
      <c r="S66" s="101">
        <f>S65+S59+S54+S48+S42</f>
        <v>12</v>
      </c>
      <c r="T66" s="90">
        <f t="shared" ref="T66:U66" si="68">T42+T48+T54+T59+T65</f>
        <v>679</v>
      </c>
      <c r="U66" s="101">
        <f t="shared" si="68"/>
        <v>8</v>
      </c>
      <c r="V66" s="90">
        <f>V42+V48+V54+V59+V65</f>
        <v>625</v>
      </c>
      <c r="W66" s="101">
        <f>W42+W48+W54+W59+W65</f>
        <v>12</v>
      </c>
      <c r="X66" s="90">
        <f>X42+X48+X54+X59+X65</f>
        <v>644</v>
      </c>
      <c r="Y66" s="101">
        <f>Y42+Y48+Y54+Y59+Y65</f>
        <v>20</v>
      </c>
      <c r="Z66" s="90">
        <v>688</v>
      </c>
      <c r="AA66" s="101">
        <v>10</v>
      </c>
      <c r="AB66" s="90">
        <v>761</v>
      </c>
      <c r="AC66" s="101">
        <v>11</v>
      </c>
      <c r="AD66" s="90">
        <v>755</v>
      </c>
      <c r="AE66" s="101">
        <v>16</v>
      </c>
      <c r="AF66" s="90">
        <v>813</v>
      </c>
      <c r="AG66" s="91">
        <v>16</v>
      </c>
      <c r="AH66" s="90">
        <f>SUM(AH42,AH48,AH54,AH59,AH65)</f>
        <v>857</v>
      </c>
      <c r="AI66" s="101">
        <f>SUM(AI42,AI48,AI54,AI59,AI65)</f>
        <v>7</v>
      </c>
      <c r="AJ66" s="90">
        <f>SUM(AJ42,AJ48,AJ54,AJ59,AJ65)</f>
        <v>868</v>
      </c>
      <c r="AK66" s="91">
        <f>SUM(AK42,AK48,AK54,AK59,AK65)</f>
        <v>8</v>
      </c>
      <c r="AL66" s="71">
        <f t="shared" ref="AL66:AU66" si="69">SUM(AL65,AL59,AL54,AL48,AL42)</f>
        <v>848</v>
      </c>
      <c r="AM66" s="80">
        <f t="shared" si="69"/>
        <v>14</v>
      </c>
      <c r="AN66" s="87">
        <f t="shared" si="69"/>
        <v>845</v>
      </c>
      <c r="AO66" s="87">
        <f t="shared" si="69"/>
        <v>22</v>
      </c>
      <c r="AP66" s="71">
        <f t="shared" si="69"/>
        <v>828</v>
      </c>
      <c r="AQ66" s="80">
        <f t="shared" si="69"/>
        <v>5</v>
      </c>
      <c r="AR66" s="87">
        <f t="shared" si="69"/>
        <v>745</v>
      </c>
      <c r="AS66" s="87">
        <f t="shared" si="69"/>
        <v>8</v>
      </c>
      <c r="AT66" s="71">
        <f t="shared" si="69"/>
        <v>697</v>
      </c>
      <c r="AU66" s="80">
        <f t="shared" si="69"/>
        <v>17</v>
      </c>
    </row>
    <row r="67" spans="1:47" ht="13.5" thickBot="1" x14ac:dyDescent="0.25">
      <c r="A67" s="17" t="s">
        <v>33</v>
      </c>
      <c r="B67" s="351">
        <f>B66+C66</f>
        <v>604</v>
      </c>
      <c r="C67" s="352"/>
      <c r="D67" s="351">
        <f>D66+E66</f>
        <v>634</v>
      </c>
      <c r="E67" s="352"/>
      <c r="F67" s="351">
        <f>F66+G66</f>
        <v>693</v>
      </c>
      <c r="G67" s="352"/>
      <c r="H67" s="351">
        <f>H66+I66</f>
        <v>710</v>
      </c>
      <c r="I67" s="352"/>
      <c r="J67" s="351">
        <f>J66+K66</f>
        <v>717</v>
      </c>
      <c r="K67" s="352"/>
      <c r="L67" s="351">
        <f>L66+M66</f>
        <v>685</v>
      </c>
      <c r="M67" s="352"/>
      <c r="N67" s="351">
        <f>N66+O66</f>
        <v>701</v>
      </c>
      <c r="O67" s="352"/>
      <c r="P67" s="351">
        <f>P66+Q66</f>
        <v>743</v>
      </c>
      <c r="Q67" s="352"/>
      <c r="R67" s="351">
        <f>R66+S66</f>
        <v>679</v>
      </c>
      <c r="S67" s="352"/>
      <c r="T67" s="351">
        <f>T66+U66</f>
        <v>687</v>
      </c>
      <c r="U67" s="352"/>
      <c r="V67" s="351">
        <f>V66+W66</f>
        <v>637</v>
      </c>
      <c r="W67" s="352"/>
      <c r="X67" s="351">
        <v>664</v>
      </c>
      <c r="Y67" s="352"/>
      <c r="Z67" s="351">
        <v>698</v>
      </c>
      <c r="AA67" s="352"/>
      <c r="AB67" s="351">
        <v>772</v>
      </c>
      <c r="AC67" s="352"/>
      <c r="AD67" s="351">
        <v>771</v>
      </c>
      <c r="AE67" s="352"/>
      <c r="AF67" s="348">
        <v>829</v>
      </c>
      <c r="AG67" s="349"/>
      <c r="AH67" s="351">
        <f>SUM(AH66,AI66)</f>
        <v>864</v>
      </c>
      <c r="AI67" s="352"/>
      <c r="AJ67" s="351">
        <f>SUM(AJ66,AK66)</f>
        <v>876</v>
      </c>
      <c r="AK67" s="352"/>
      <c r="AL67" s="92">
        <f>SUM(AL66:AM66)</f>
        <v>862</v>
      </c>
      <c r="AM67" s="93"/>
      <c r="AN67" s="92">
        <f>SUM(AN66:AO66)</f>
        <v>867</v>
      </c>
      <c r="AO67" s="94"/>
      <c r="AP67" s="92">
        <f>SUM(AP66:AQ66)</f>
        <v>833</v>
      </c>
      <c r="AQ67" s="95"/>
      <c r="AR67" s="92">
        <f>SUM(AR66:AS66)</f>
        <v>753</v>
      </c>
      <c r="AS67" s="96"/>
      <c r="AT67" s="92">
        <f>SUM(AT66:AU66)</f>
        <v>714</v>
      </c>
      <c r="AU67" s="95"/>
    </row>
    <row r="68" spans="1:47" ht="27" customHeight="1" x14ac:dyDescent="0.2">
      <c r="T68" s="43"/>
      <c r="U68" s="70"/>
    </row>
    <row r="69" spans="1:47" ht="15" x14ac:dyDescent="0.2">
      <c r="A69" s="249" t="s">
        <v>24</v>
      </c>
      <c r="B69" s="358" t="s">
        <v>246</v>
      </c>
      <c r="C69" s="359"/>
      <c r="T69" s="43"/>
      <c r="U69" s="70"/>
    </row>
    <row r="70" spans="1:47" ht="20.25" x14ac:dyDescent="0.2">
      <c r="A70" s="168" t="s">
        <v>250</v>
      </c>
      <c r="B70" s="49" t="s">
        <v>22</v>
      </c>
      <c r="C70" s="167" t="s">
        <v>23</v>
      </c>
      <c r="T70" s="43"/>
      <c r="U70" s="70"/>
    </row>
    <row r="71" spans="1:47" ht="18" x14ac:dyDescent="0.2">
      <c r="A71" s="84" t="s">
        <v>2</v>
      </c>
      <c r="B71" s="44"/>
      <c r="C71" s="99"/>
      <c r="T71" s="43"/>
      <c r="U71" s="70"/>
    </row>
    <row r="72" spans="1:47" x14ac:dyDescent="0.2">
      <c r="A72" s="19" t="s">
        <v>0</v>
      </c>
      <c r="B72" s="64">
        <v>14</v>
      </c>
      <c r="C72" s="81">
        <v>0</v>
      </c>
      <c r="T72" s="43"/>
      <c r="U72" s="70"/>
    </row>
    <row r="73" spans="1:47" x14ac:dyDescent="0.2">
      <c r="A73" s="19" t="s">
        <v>1</v>
      </c>
      <c r="B73" s="64">
        <v>0</v>
      </c>
      <c r="C73" s="81">
        <v>0</v>
      </c>
      <c r="T73" s="43"/>
      <c r="U73" s="70"/>
    </row>
    <row r="74" spans="1:47" x14ac:dyDescent="0.2">
      <c r="A74" s="19" t="s">
        <v>12</v>
      </c>
      <c r="B74" s="64">
        <v>2</v>
      </c>
      <c r="C74" s="81">
        <v>0</v>
      </c>
    </row>
    <row r="75" spans="1:47" x14ac:dyDescent="0.2">
      <c r="A75" s="20" t="s">
        <v>9</v>
      </c>
      <c r="B75" s="65">
        <f t="shared" ref="B75:C75" si="70">SUM(B72:B74)</f>
        <v>16</v>
      </c>
      <c r="C75" s="82">
        <f t="shared" si="70"/>
        <v>0</v>
      </c>
    </row>
    <row r="76" spans="1:47" ht="18" x14ac:dyDescent="0.2">
      <c r="A76" s="84" t="s">
        <v>4</v>
      </c>
      <c r="B76" s="44"/>
      <c r="C76" s="99"/>
    </row>
    <row r="77" spans="1:47" x14ac:dyDescent="0.2">
      <c r="A77" s="19" t="s">
        <v>3</v>
      </c>
      <c r="B77" s="64">
        <v>1</v>
      </c>
      <c r="C77" s="81">
        <v>0</v>
      </c>
    </row>
    <row r="78" spans="1:47" x14ac:dyDescent="0.2">
      <c r="A78" s="19" t="s">
        <v>1</v>
      </c>
      <c r="B78" s="64">
        <v>0</v>
      </c>
      <c r="C78" s="81">
        <v>0</v>
      </c>
    </row>
    <row r="79" spans="1:47" x14ac:dyDescent="0.2">
      <c r="A79" s="19" t="s">
        <v>12</v>
      </c>
      <c r="B79" s="64">
        <v>7</v>
      </c>
      <c r="C79" s="81">
        <v>0</v>
      </c>
    </row>
    <row r="80" spans="1:47" x14ac:dyDescent="0.2">
      <c r="A80" s="19" t="s">
        <v>221</v>
      </c>
      <c r="B80" s="64">
        <v>0</v>
      </c>
      <c r="C80" s="81">
        <v>0</v>
      </c>
    </row>
    <row r="81" spans="1:3" x14ac:dyDescent="0.2">
      <c r="A81" s="20" t="s">
        <v>9</v>
      </c>
      <c r="B81" s="65">
        <f t="shared" ref="B81:C81" si="71">SUM(B77:B80)</f>
        <v>8</v>
      </c>
      <c r="C81" s="82">
        <f t="shared" si="71"/>
        <v>0</v>
      </c>
    </row>
    <row r="82" spans="1:3" ht="18" x14ac:dyDescent="0.2">
      <c r="A82" s="84" t="s">
        <v>5</v>
      </c>
      <c r="B82" s="44"/>
      <c r="C82" s="99"/>
    </row>
    <row r="83" spans="1:3" x14ac:dyDescent="0.2">
      <c r="A83" s="19" t="s">
        <v>3</v>
      </c>
      <c r="B83" s="64">
        <v>1</v>
      </c>
      <c r="C83" s="81">
        <v>0</v>
      </c>
    </row>
    <row r="84" spans="1:3" x14ac:dyDescent="0.2">
      <c r="A84" s="19" t="s">
        <v>1</v>
      </c>
      <c r="B84" s="64">
        <v>0</v>
      </c>
      <c r="C84" s="81">
        <v>0</v>
      </c>
    </row>
    <row r="85" spans="1:3" x14ac:dyDescent="0.2">
      <c r="A85" s="19" t="s">
        <v>12</v>
      </c>
      <c r="B85" s="64">
        <v>8</v>
      </c>
      <c r="C85" s="81">
        <v>0</v>
      </c>
    </row>
    <row r="86" spans="1:3" x14ac:dyDescent="0.2">
      <c r="A86" s="19" t="s">
        <v>221</v>
      </c>
      <c r="B86" s="64">
        <v>0</v>
      </c>
      <c r="C86" s="81">
        <v>0</v>
      </c>
    </row>
    <row r="87" spans="1:3" x14ac:dyDescent="0.2">
      <c r="A87" s="20" t="s">
        <v>9</v>
      </c>
      <c r="B87" s="65">
        <f t="shared" ref="B87:C87" si="72">SUM(B83:B86)</f>
        <v>9</v>
      </c>
      <c r="C87" s="82">
        <f t="shared" si="72"/>
        <v>0</v>
      </c>
    </row>
    <row r="88" spans="1:3" ht="18" x14ac:dyDescent="0.2">
      <c r="A88" s="84" t="s">
        <v>6</v>
      </c>
      <c r="B88" s="44"/>
      <c r="C88" s="99"/>
    </row>
    <row r="89" spans="1:3" x14ac:dyDescent="0.2">
      <c r="A89" s="19" t="s">
        <v>1</v>
      </c>
      <c r="B89" s="64">
        <v>0</v>
      </c>
      <c r="C89" s="81">
        <v>0</v>
      </c>
    </row>
    <row r="90" spans="1:3" x14ac:dyDescent="0.2">
      <c r="A90" s="19" t="s">
        <v>12</v>
      </c>
      <c r="B90" s="64">
        <v>0</v>
      </c>
      <c r="C90" s="81">
        <v>0</v>
      </c>
    </row>
    <row r="91" spans="1:3" x14ac:dyDescent="0.2">
      <c r="A91" s="19" t="s">
        <v>221</v>
      </c>
      <c r="B91" s="64">
        <v>4</v>
      </c>
      <c r="C91" s="81">
        <v>0</v>
      </c>
    </row>
    <row r="92" spans="1:3" x14ac:dyDescent="0.2">
      <c r="A92" s="20" t="s">
        <v>9</v>
      </c>
      <c r="B92" s="65">
        <f t="shared" ref="B92:C92" si="73">SUM(B89:B91)</f>
        <v>4</v>
      </c>
      <c r="C92" s="82">
        <f t="shared" si="73"/>
        <v>0</v>
      </c>
    </row>
    <row r="93" spans="1:3" ht="18" x14ac:dyDescent="0.2">
      <c r="A93" s="84" t="s">
        <v>8</v>
      </c>
      <c r="B93" s="44"/>
      <c r="C93" s="99"/>
    </row>
    <row r="94" spans="1:3" x14ac:dyDescent="0.2">
      <c r="A94" s="14" t="s">
        <v>10</v>
      </c>
      <c r="B94" s="64">
        <v>0</v>
      </c>
      <c r="C94" s="81">
        <v>0</v>
      </c>
    </row>
    <row r="95" spans="1:3" x14ac:dyDescent="0.2">
      <c r="A95" s="14" t="s">
        <v>11</v>
      </c>
      <c r="B95" s="64">
        <v>0</v>
      </c>
      <c r="C95" s="81">
        <v>0</v>
      </c>
    </row>
    <row r="96" spans="1:3" ht="14.25" customHeight="1" x14ac:dyDescent="0.2">
      <c r="A96" s="14" t="s">
        <v>249</v>
      </c>
      <c r="B96" s="64">
        <v>0</v>
      </c>
      <c r="C96" s="81">
        <v>0</v>
      </c>
    </row>
    <row r="97" spans="1:3" x14ac:dyDescent="0.2">
      <c r="A97" s="14" t="s">
        <v>7</v>
      </c>
      <c r="B97" s="64">
        <v>0</v>
      </c>
      <c r="C97" s="81">
        <v>0</v>
      </c>
    </row>
    <row r="98" spans="1:3" x14ac:dyDescent="0.2">
      <c r="A98" s="15" t="s">
        <v>9</v>
      </c>
      <c r="B98" s="65">
        <f t="shared" ref="B98:C98" si="74">SUM(B94:B97)</f>
        <v>0</v>
      </c>
      <c r="C98" s="82">
        <f t="shared" si="74"/>
        <v>0</v>
      </c>
    </row>
    <row r="99" spans="1:3" x14ac:dyDescent="0.2">
      <c r="A99" s="16" t="s">
        <v>35</v>
      </c>
      <c r="B99" s="90">
        <f t="shared" ref="B99:C99" si="75">B75+B81+B87+B92+B98</f>
        <v>37</v>
      </c>
      <c r="C99" s="101">
        <f t="shared" si="75"/>
        <v>0</v>
      </c>
    </row>
    <row r="100" spans="1:3" ht="13.5" thickBot="1" x14ac:dyDescent="0.25">
      <c r="A100" s="17" t="s">
        <v>33</v>
      </c>
      <c r="B100" s="351">
        <f>B99+C99</f>
        <v>37</v>
      </c>
      <c r="C100" s="352"/>
    </row>
  </sheetData>
  <mergeCells count="84">
    <mergeCell ref="D3:E3"/>
    <mergeCell ref="D34:E34"/>
    <mergeCell ref="D36:E36"/>
    <mergeCell ref="D67:E67"/>
    <mergeCell ref="AD36:AE36"/>
    <mergeCell ref="N3:O3"/>
    <mergeCell ref="N34:O34"/>
    <mergeCell ref="N36:O36"/>
    <mergeCell ref="N67:O67"/>
    <mergeCell ref="P3:Q3"/>
    <mergeCell ref="P34:Q34"/>
    <mergeCell ref="P36:Q36"/>
    <mergeCell ref="P67:Q67"/>
    <mergeCell ref="Z3:AA3"/>
    <mergeCell ref="Z34:AA34"/>
    <mergeCell ref="Z36:AA36"/>
    <mergeCell ref="Z67:AA67"/>
    <mergeCell ref="AB3:AC3"/>
    <mergeCell ref="AB34:AC34"/>
    <mergeCell ref="AB36:AC36"/>
    <mergeCell ref="AP36:AQ36"/>
    <mergeCell ref="AB67:AC67"/>
    <mergeCell ref="AD3:AE3"/>
    <mergeCell ref="AJ3:AK3"/>
    <mergeCell ref="AJ34:AK34"/>
    <mergeCell ref="AJ67:AK67"/>
    <mergeCell ref="AH34:AI34"/>
    <mergeCell ref="AH3:AI3"/>
    <mergeCell ref="AJ36:AK36"/>
    <mergeCell ref="AH36:AI36"/>
    <mergeCell ref="AH67:AI67"/>
    <mergeCell ref="AF36:AG36"/>
    <mergeCell ref="AR36:AS36"/>
    <mergeCell ref="AT36:AU36"/>
    <mergeCell ref="AL34:AM34"/>
    <mergeCell ref="AN34:AO34"/>
    <mergeCell ref="AP34:AQ34"/>
    <mergeCell ref="AR34:AS34"/>
    <mergeCell ref="AT34:AU34"/>
    <mergeCell ref="AL36:AM36"/>
    <mergeCell ref="AN36:AO36"/>
    <mergeCell ref="AD67:AE67"/>
    <mergeCell ref="AD34:AE34"/>
    <mergeCell ref="AF34:AG34"/>
    <mergeCell ref="AF3:AG3"/>
    <mergeCell ref="AF67:AG67"/>
    <mergeCell ref="V3:W3"/>
    <mergeCell ref="V36:W36"/>
    <mergeCell ref="V67:W67"/>
    <mergeCell ref="V34:W34"/>
    <mergeCell ref="X3:Y3"/>
    <mergeCell ref="X34:Y34"/>
    <mergeCell ref="X36:Y36"/>
    <mergeCell ref="X67:Y67"/>
    <mergeCell ref="T34:U34"/>
    <mergeCell ref="T3:U3"/>
    <mergeCell ref="T36:U36"/>
    <mergeCell ref="T67:U67"/>
    <mergeCell ref="R3:S3"/>
    <mergeCell ref="R34:S34"/>
    <mergeCell ref="R36:S36"/>
    <mergeCell ref="R67:S67"/>
    <mergeCell ref="F3:G3"/>
    <mergeCell ref="F34:G34"/>
    <mergeCell ref="F36:G36"/>
    <mergeCell ref="F67:G67"/>
    <mergeCell ref="L3:M3"/>
    <mergeCell ref="L34:M34"/>
    <mergeCell ref="L36:M36"/>
    <mergeCell ref="L67:M67"/>
    <mergeCell ref="H3:I3"/>
    <mergeCell ref="H34:I34"/>
    <mergeCell ref="H36:I36"/>
    <mergeCell ref="H67:I67"/>
    <mergeCell ref="J3:K3"/>
    <mergeCell ref="J34:K34"/>
    <mergeCell ref="J36:K36"/>
    <mergeCell ref="J67:K67"/>
    <mergeCell ref="B100:C100"/>
    <mergeCell ref="B3:C3"/>
    <mergeCell ref="B34:C34"/>
    <mergeCell ref="B36:C36"/>
    <mergeCell ref="B67:C67"/>
    <mergeCell ref="B69:C69"/>
  </mergeCells>
  <phoneticPr fontId="4" type="noConversion"/>
  <pageMargins left="0.75" right="0.51" top="0.55000000000000004" bottom="0.26" header="0.27" footer="0.23"/>
  <pageSetup orientation="landscape" r:id="rId1"/>
  <headerFooter alignWithMargins="0">
    <oddHeader>&amp;CFALL ENROLLMENTS</oddHeader>
  </headerFooter>
  <rowBreaks count="1" manualBreakCount="1">
    <brk id="3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V76"/>
  <sheetViews>
    <sheetView workbookViewId="0">
      <pane ySplit="4" topLeftCell="A5" activePane="bottomLeft" state="frozen"/>
      <selection pane="bottomLeft" activeCell="C10" sqref="C10"/>
    </sheetView>
  </sheetViews>
  <sheetFormatPr defaultRowHeight="12.75" x14ac:dyDescent="0.2"/>
  <cols>
    <col min="1" max="1" width="38" style="46" customWidth="1"/>
    <col min="2" max="2" width="8.5703125" style="43" bestFit="1" customWidth="1"/>
    <col min="3" max="3" width="9" style="43" bestFit="1" customWidth="1"/>
    <col min="4" max="4" width="8.5703125" style="43" bestFit="1" customWidth="1"/>
    <col min="5" max="5" width="9" style="43" bestFit="1" customWidth="1"/>
    <col min="6" max="6" width="8.5703125" style="43" bestFit="1" customWidth="1"/>
    <col min="7" max="7" width="9" style="43" bestFit="1" customWidth="1"/>
    <col min="8" max="8" width="8.5703125" style="43" bestFit="1" customWidth="1"/>
    <col min="9" max="9" width="9" style="43" bestFit="1" customWidth="1"/>
    <col min="10" max="10" width="8.5703125" style="43" bestFit="1" customWidth="1"/>
    <col min="11" max="11" width="9" style="43" bestFit="1" customWidth="1"/>
    <col min="12" max="12" width="8.5703125" style="43" bestFit="1" customWidth="1"/>
    <col min="13" max="13" width="9" style="43" bestFit="1" customWidth="1"/>
    <col min="14" max="14" width="8.5703125" style="43" bestFit="1" customWidth="1"/>
    <col min="15" max="15" width="9" style="43" bestFit="1" customWidth="1"/>
    <col min="16" max="16" width="8.5703125" style="43" bestFit="1" customWidth="1"/>
    <col min="17" max="17" width="9" style="43" bestFit="1" customWidth="1"/>
    <col min="18" max="18" width="8.5703125" style="43" bestFit="1" customWidth="1"/>
    <col min="19" max="19" width="9" style="43" bestFit="1" customWidth="1"/>
    <col min="20" max="20" width="11.42578125" style="46" customWidth="1"/>
    <col min="21" max="21" width="10.140625" style="46" customWidth="1"/>
    <col min="22" max="22" width="8.5703125" style="43" bestFit="1" customWidth="1"/>
    <col min="23" max="23" width="9" style="43" bestFit="1" customWidth="1"/>
    <col min="24" max="24" width="8.5703125" style="43" bestFit="1" customWidth="1"/>
    <col min="25" max="25" width="9" style="43" bestFit="1" customWidth="1"/>
    <col min="26" max="26" width="8.5703125" style="43" bestFit="1" customWidth="1"/>
    <col min="27" max="27" width="9" style="43" bestFit="1" customWidth="1"/>
    <col min="28" max="28" width="8.5703125" style="43" bestFit="1" customWidth="1"/>
    <col min="29" max="29" width="9" style="43" bestFit="1" customWidth="1"/>
    <col min="30" max="30" width="37.7109375" style="46" customWidth="1"/>
    <col min="31" max="31" width="8.5703125" style="43" bestFit="1" customWidth="1"/>
    <col min="32" max="32" width="9" style="70" bestFit="1" customWidth="1"/>
    <col min="33" max="33" width="8.5703125" style="70" bestFit="1" customWidth="1"/>
    <col min="34" max="34" width="9" style="70" bestFit="1" customWidth="1"/>
    <col min="35" max="35" width="8.5703125" style="70" bestFit="1" customWidth="1"/>
    <col min="36" max="36" width="9" style="43" bestFit="1" customWidth="1"/>
    <col min="37" max="46" width="9.140625" style="43"/>
  </cols>
  <sheetData>
    <row r="1" spans="1:48" ht="27.75" customHeight="1" x14ac:dyDescent="0.2">
      <c r="A1" s="166" t="s">
        <v>247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166"/>
      <c r="U1" s="166"/>
    </row>
    <row r="2" spans="1:48" ht="13.5" thickBot="1" x14ac:dyDescent="0.25"/>
    <row r="3" spans="1:48" s="181" customFormat="1" ht="25.5" customHeight="1" x14ac:dyDescent="0.2">
      <c r="A3" s="245" t="s">
        <v>200</v>
      </c>
      <c r="B3" s="346" t="s">
        <v>246</v>
      </c>
      <c r="C3" s="347"/>
      <c r="D3" s="346" t="s">
        <v>244</v>
      </c>
      <c r="E3" s="347"/>
      <c r="F3" s="346" t="s">
        <v>239</v>
      </c>
      <c r="G3" s="347"/>
      <c r="H3" s="346" t="s">
        <v>234</v>
      </c>
      <c r="I3" s="347"/>
      <c r="J3" s="346" t="s">
        <v>233</v>
      </c>
      <c r="K3" s="347"/>
      <c r="L3" s="346" t="s">
        <v>232</v>
      </c>
      <c r="M3" s="347"/>
      <c r="N3" s="346" t="s">
        <v>231</v>
      </c>
      <c r="O3" s="350"/>
      <c r="P3" s="346" t="s">
        <v>230</v>
      </c>
      <c r="Q3" s="347"/>
      <c r="R3" s="346" t="s">
        <v>227</v>
      </c>
      <c r="S3" s="350"/>
      <c r="T3" s="346" t="s">
        <v>222</v>
      </c>
      <c r="U3" s="347"/>
      <c r="V3" s="346" t="s">
        <v>219</v>
      </c>
      <c r="W3" s="347"/>
      <c r="X3" s="346" t="s">
        <v>215</v>
      </c>
      <c r="Y3" s="350"/>
      <c r="Z3" s="346" t="s">
        <v>213</v>
      </c>
      <c r="AA3" s="350"/>
      <c r="AB3" s="346" t="s">
        <v>208</v>
      </c>
      <c r="AC3" s="350"/>
      <c r="AD3" s="346" t="s">
        <v>193</v>
      </c>
      <c r="AE3" s="350"/>
      <c r="AF3" s="245" t="s">
        <v>24</v>
      </c>
      <c r="AG3" s="346" t="s">
        <v>185</v>
      </c>
      <c r="AH3" s="350"/>
      <c r="AI3" s="346" t="s">
        <v>183</v>
      </c>
      <c r="AJ3" s="350"/>
      <c r="AK3" s="346" t="s">
        <v>176</v>
      </c>
      <c r="AL3" s="350"/>
      <c r="AM3" s="176" t="s">
        <v>25</v>
      </c>
      <c r="AN3" s="246"/>
      <c r="AO3" s="247" t="s">
        <v>26</v>
      </c>
      <c r="AP3" s="247"/>
      <c r="AQ3" s="176" t="s">
        <v>27</v>
      </c>
      <c r="AR3" s="246"/>
      <c r="AS3" s="247" t="s">
        <v>28</v>
      </c>
      <c r="AT3" s="247"/>
      <c r="AU3" s="176" t="s">
        <v>29</v>
      </c>
      <c r="AV3" s="246"/>
    </row>
    <row r="4" spans="1:48" ht="12.75" customHeight="1" x14ac:dyDescent="0.2">
      <c r="A4" s="97"/>
      <c r="B4" s="62" t="s">
        <v>22</v>
      </c>
      <c r="C4" s="98" t="s">
        <v>23</v>
      </c>
      <c r="D4" s="62" t="s">
        <v>22</v>
      </c>
      <c r="E4" s="98" t="s">
        <v>23</v>
      </c>
      <c r="F4" s="62" t="s">
        <v>22</v>
      </c>
      <c r="G4" s="98" t="s">
        <v>23</v>
      </c>
      <c r="H4" s="62" t="s">
        <v>22</v>
      </c>
      <c r="I4" s="98" t="s">
        <v>23</v>
      </c>
      <c r="J4" s="62" t="s">
        <v>22</v>
      </c>
      <c r="K4" s="98" t="s">
        <v>23</v>
      </c>
      <c r="L4" s="62" t="s">
        <v>22</v>
      </c>
      <c r="M4" s="98" t="s">
        <v>23</v>
      </c>
      <c r="N4" s="62" t="s">
        <v>22</v>
      </c>
      <c r="O4" s="98" t="s">
        <v>23</v>
      </c>
      <c r="P4" s="62" t="s">
        <v>22</v>
      </c>
      <c r="Q4" s="98" t="s">
        <v>23</v>
      </c>
      <c r="R4" s="62" t="s">
        <v>22</v>
      </c>
      <c r="S4" s="98" t="s">
        <v>23</v>
      </c>
      <c r="T4" s="62" t="s">
        <v>22</v>
      </c>
      <c r="U4" s="98" t="s">
        <v>23</v>
      </c>
      <c r="V4" s="62" t="s">
        <v>22</v>
      </c>
      <c r="W4" s="98" t="s">
        <v>23</v>
      </c>
      <c r="X4" s="62" t="s">
        <v>22</v>
      </c>
      <c r="Y4" s="98" t="s">
        <v>23</v>
      </c>
      <c r="Z4" s="62" t="s">
        <v>22</v>
      </c>
      <c r="AA4" s="98" t="s">
        <v>23</v>
      </c>
      <c r="AB4" s="62" t="s">
        <v>22</v>
      </c>
      <c r="AC4" s="98" t="s">
        <v>23</v>
      </c>
      <c r="AD4" s="62" t="s">
        <v>22</v>
      </c>
      <c r="AE4" s="98" t="s">
        <v>23</v>
      </c>
      <c r="AF4" s="97"/>
      <c r="AG4" s="62" t="s">
        <v>22</v>
      </c>
      <c r="AH4" s="63" t="s">
        <v>23</v>
      </c>
      <c r="AI4" s="62" t="s">
        <v>22</v>
      </c>
      <c r="AJ4" s="63" t="s">
        <v>23</v>
      </c>
      <c r="AK4" s="4" t="s">
        <v>22</v>
      </c>
      <c r="AL4" s="7" t="s">
        <v>23</v>
      </c>
      <c r="AM4" s="4" t="s">
        <v>22</v>
      </c>
      <c r="AN4" s="7" t="s">
        <v>23</v>
      </c>
      <c r="AO4" s="4" t="s">
        <v>22</v>
      </c>
      <c r="AP4" s="7" t="s">
        <v>23</v>
      </c>
      <c r="AQ4" s="4" t="s">
        <v>22</v>
      </c>
      <c r="AR4" s="7" t="s">
        <v>23</v>
      </c>
      <c r="AS4" s="4" t="s">
        <v>22</v>
      </c>
      <c r="AT4" s="7" t="s">
        <v>23</v>
      </c>
      <c r="AU4" s="4" t="s">
        <v>22</v>
      </c>
      <c r="AV4" s="7" t="s">
        <v>23</v>
      </c>
    </row>
    <row r="5" spans="1:48" ht="18" x14ac:dyDescent="0.25">
      <c r="A5" s="129" t="s">
        <v>194</v>
      </c>
      <c r="B5" s="118"/>
      <c r="C5" s="119"/>
      <c r="D5" s="118"/>
      <c r="E5" s="119"/>
      <c r="F5" s="118"/>
      <c r="G5" s="119"/>
      <c r="H5" s="118"/>
      <c r="I5" s="119"/>
      <c r="J5" s="118"/>
      <c r="K5" s="119"/>
      <c r="L5" s="118"/>
      <c r="M5" s="119"/>
      <c r="N5" s="118"/>
      <c r="O5" s="119"/>
      <c r="P5" s="118"/>
      <c r="Q5" s="119"/>
      <c r="R5" s="118"/>
      <c r="S5" s="119"/>
      <c r="T5" s="118"/>
      <c r="U5" s="119"/>
      <c r="V5" s="129"/>
      <c r="W5" s="251"/>
      <c r="X5" s="118"/>
      <c r="Y5" s="119"/>
      <c r="Z5" s="118"/>
      <c r="AA5" s="119"/>
      <c r="AB5" s="118"/>
      <c r="AC5" s="119"/>
      <c r="AD5" s="118"/>
      <c r="AE5" s="119"/>
      <c r="AF5" s="129" t="s">
        <v>32</v>
      </c>
      <c r="AG5" s="118"/>
      <c r="AH5" s="120"/>
      <c r="AI5" s="118"/>
      <c r="AJ5" s="120"/>
      <c r="AK5" s="118"/>
      <c r="AL5" s="120"/>
      <c r="AM5" s="121"/>
      <c r="AN5" s="122"/>
      <c r="AO5" s="121"/>
      <c r="AP5" s="122"/>
      <c r="AQ5" s="121"/>
      <c r="AR5" s="122"/>
      <c r="AS5" s="121"/>
      <c r="AT5" s="122"/>
      <c r="AU5" s="121"/>
      <c r="AV5" s="122"/>
    </row>
    <row r="6" spans="1:48" ht="15" customHeight="1" x14ac:dyDescent="0.2">
      <c r="A6" s="130" t="s">
        <v>2</v>
      </c>
      <c r="B6" s="117">
        <v>28</v>
      </c>
      <c r="C6" s="123">
        <v>0</v>
      </c>
      <c r="D6" s="117">
        <v>24</v>
      </c>
      <c r="E6" s="123">
        <v>0</v>
      </c>
      <c r="F6" s="117">
        <v>18</v>
      </c>
      <c r="G6" s="123">
        <v>0</v>
      </c>
      <c r="H6" s="117">
        <v>17</v>
      </c>
      <c r="I6" s="123">
        <v>1</v>
      </c>
      <c r="J6" s="117">
        <v>6</v>
      </c>
      <c r="K6" s="123">
        <v>1</v>
      </c>
      <c r="L6" s="117">
        <v>4</v>
      </c>
      <c r="M6" s="123">
        <v>0</v>
      </c>
      <c r="N6" s="117">
        <v>6</v>
      </c>
      <c r="O6" s="123">
        <v>0</v>
      </c>
      <c r="P6" s="117">
        <v>1</v>
      </c>
      <c r="Q6" s="123">
        <v>0</v>
      </c>
      <c r="R6" s="117">
        <v>10</v>
      </c>
      <c r="S6" s="123">
        <v>0</v>
      </c>
      <c r="T6" s="117">
        <v>17</v>
      </c>
      <c r="U6" s="123">
        <v>0</v>
      </c>
      <c r="V6" s="117">
        <v>3</v>
      </c>
      <c r="W6" s="124">
        <v>0</v>
      </c>
      <c r="X6" s="117">
        <v>4</v>
      </c>
      <c r="Y6" s="123">
        <v>0</v>
      </c>
      <c r="Z6" s="117">
        <v>18</v>
      </c>
      <c r="AA6" s="123">
        <v>0</v>
      </c>
      <c r="AB6" s="117">
        <v>19</v>
      </c>
      <c r="AC6" s="123">
        <v>0</v>
      </c>
      <c r="AD6" s="117">
        <v>15</v>
      </c>
      <c r="AE6" s="123">
        <v>0</v>
      </c>
      <c r="AF6" s="130" t="s">
        <v>2</v>
      </c>
      <c r="AG6" s="117">
        <v>0</v>
      </c>
      <c r="AH6" s="123">
        <v>0</v>
      </c>
      <c r="AI6" s="117">
        <v>2</v>
      </c>
      <c r="AJ6" s="124">
        <v>0</v>
      </c>
      <c r="AK6" s="117">
        <v>9</v>
      </c>
      <c r="AL6" s="124">
        <v>0</v>
      </c>
      <c r="AM6" s="125">
        <v>6</v>
      </c>
      <c r="AN6" s="126">
        <v>0</v>
      </c>
      <c r="AO6" s="125">
        <v>10</v>
      </c>
      <c r="AP6" s="126">
        <v>0</v>
      </c>
      <c r="AQ6" s="125">
        <v>2</v>
      </c>
      <c r="AR6" s="160">
        <v>0</v>
      </c>
      <c r="AS6" s="127">
        <v>2</v>
      </c>
      <c r="AT6" s="160">
        <v>0</v>
      </c>
      <c r="AU6" s="127">
        <v>3</v>
      </c>
      <c r="AV6" s="160">
        <v>0</v>
      </c>
    </row>
    <row r="7" spans="1:48" ht="15" customHeight="1" x14ac:dyDescent="0.2">
      <c r="A7" s="130" t="s">
        <v>4</v>
      </c>
      <c r="B7" s="117">
        <v>13</v>
      </c>
      <c r="C7" s="123">
        <v>0</v>
      </c>
      <c r="D7" s="117">
        <v>11</v>
      </c>
      <c r="E7" s="123">
        <v>0</v>
      </c>
      <c r="F7" s="117">
        <v>16</v>
      </c>
      <c r="G7" s="123">
        <v>1</v>
      </c>
      <c r="H7" s="117">
        <v>2</v>
      </c>
      <c r="I7" s="123">
        <v>0</v>
      </c>
      <c r="J7" s="117">
        <v>3</v>
      </c>
      <c r="K7" s="123">
        <v>0</v>
      </c>
      <c r="L7" s="117">
        <v>7</v>
      </c>
      <c r="M7" s="123">
        <v>0</v>
      </c>
      <c r="N7" s="117">
        <v>1</v>
      </c>
      <c r="O7" s="123">
        <v>0</v>
      </c>
      <c r="P7" s="117">
        <v>10</v>
      </c>
      <c r="Q7" s="123">
        <v>0</v>
      </c>
      <c r="R7" s="117">
        <v>14</v>
      </c>
      <c r="S7" s="123">
        <v>0</v>
      </c>
      <c r="T7" s="117">
        <v>3</v>
      </c>
      <c r="U7" s="123">
        <v>0</v>
      </c>
      <c r="V7" s="117">
        <v>3</v>
      </c>
      <c r="W7" s="124">
        <v>0</v>
      </c>
      <c r="X7" s="117">
        <v>11</v>
      </c>
      <c r="Y7" s="123">
        <v>0</v>
      </c>
      <c r="Z7" s="117">
        <v>13</v>
      </c>
      <c r="AA7" s="123">
        <v>0</v>
      </c>
      <c r="AB7" s="117">
        <v>14</v>
      </c>
      <c r="AC7" s="123">
        <v>0</v>
      </c>
      <c r="AD7" s="117">
        <v>23</v>
      </c>
      <c r="AE7" s="123">
        <v>0</v>
      </c>
      <c r="AF7" s="130" t="s">
        <v>4</v>
      </c>
      <c r="AG7" s="117">
        <v>1</v>
      </c>
      <c r="AH7" s="123">
        <v>0</v>
      </c>
      <c r="AI7" s="117">
        <v>9</v>
      </c>
      <c r="AJ7" s="124">
        <v>0</v>
      </c>
      <c r="AK7" s="117">
        <v>1</v>
      </c>
      <c r="AL7" s="124">
        <v>0</v>
      </c>
      <c r="AM7" s="125">
        <v>10</v>
      </c>
      <c r="AN7" s="126">
        <v>0</v>
      </c>
      <c r="AO7" s="125">
        <v>1</v>
      </c>
      <c r="AP7" s="126">
        <v>0</v>
      </c>
      <c r="AQ7" s="125">
        <v>3</v>
      </c>
      <c r="AR7" s="160">
        <v>0</v>
      </c>
      <c r="AS7" s="127">
        <v>3</v>
      </c>
      <c r="AT7" s="160">
        <v>0</v>
      </c>
      <c r="AU7" s="127">
        <v>11</v>
      </c>
      <c r="AV7" s="160">
        <v>0</v>
      </c>
    </row>
    <row r="8" spans="1:48" ht="15" customHeight="1" x14ac:dyDescent="0.2">
      <c r="A8" s="130" t="s">
        <v>5</v>
      </c>
      <c r="B8" s="117">
        <v>12</v>
      </c>
      <c r="C8" s="123">
        <v>0</v>
      </c>
      <c r="D8" s="117">
        <v>12</v>
      </c>
      <c r="E8" s="123">
        <v>0</v>
      </c>
      <c r="F8" s="117">
        <v>2</v>
      </c>
      <c r="G8" s="123">
        <v>0</v>
      </c>
      <c r="H8" s="117">
        <v>3</v>
      </c>
      <c r="I8" s="123">
        <v>0</v>
      </c>
      <c r="J8" s="117">
        <v>7</v>
      </c>
      <c r="K8" s="123">
        <v>0</v>
      </c>
      <c r="L8" s="117">
        <v>2</v>
      </c>
      <c r="M8" s="123">
        <v>0</v>
      </c>
      <c r="N8" s="117">
        <v>8</v>
      </c>
      <c r="O8" s="123">
        <v>0</v>
      </c>
      <c r="P8" s="117">
        <v>14</v>
      </c>
      <c r="Q8" s="123">
        <v>0</v>
      </c>
      <c r="R8" s="117">
        <v>4</v>
      </c>
      <c r="S8" s="123">
        <v>0</v>
      </c>
      <c r="T8" s="117">
        <v>3</v>
      </c>
      <c r="U8" s="123">
        <v>0</v>
      </c>
      <c r="V8" s="117">
        <v>10</v>
      </c>
      <c r="W8" s="124">
        <v>0</v>
      </c>
      <c r="X8" s="117">
        <v>14</v>
      </c>
      <c r="Y8" s="123">
        <v>0</v>
      </c>
      <c r="Z8" s="117">
        <v>10</v>
      </c>
      <c r="AA8" s="123">
        <v>0</v>
      </c>
      <c r="AB8" s="117">
        <v>22</v>
      </c>
      <c r="AC8" s="123">
        <v>0</v>
      </c>
      <c r="AD8" s="117">
        <v>5</v>
      </c>
      <c r="AE8" s="123">
        <v>0</v>
      </c>
      <c r="AF8" s="130" t="s">
        <v>5</v>
      </c>
      <c r="AG8" s="117">
        <v>5</v>
      </c>
      <c r="AH8" s="123">
        <v>0</v>
      </c>
      <c r="AI8" s="117">
        <v>1</v>
      </c>
      <c r="AJ8" s="124">
        <v>0</v>
      </c>
      <c r="AK8" s="117">
        <v>4</v>
      </c>
      <c r="AL8" s="124">
        <v>0</v>
      </c>
      <c r="AM8" s="125">
        <v>1</v>
      </c>
      <c r="AN8" s="126">
        <v>0</v>
      </c>
      <c r="AO8" s="125">
        <v>3</v>
      </c>
      <c r="AP8" s="126">
        <v>0</v>
      </c>
      <c r="AQ8" s="125">
        <v>3</v>
      </c>
      <c r="AR8" s="160">
        <v>0</v>
      </c>
      <c r="AS8" s="127">
        <v>7</v>
      </c>
      <c r="AT8" s="160">
        <v>0</v>
      </c>
      <c r="AU8" s="127">
        <v>4</v>
      </c>
      <c r="AV8" s="160">
        <v>0</v>
      </c>
    </row>
    <row r="9" spans="1:48" ht="15" customHeight="1" x14ac:dyDescent="0.2">
      <c r="A9" s="130" t="s">
        <v>6</v>
      </c>
      <c r="B9" s="117">
        <v>12</v>
      </c>
      <c r="C9" s="123">
        <v>0</v>
      </c>
      <c r="D9" s="117">
        <v>5</v>
      </c>
      <c r="E9" s="123">
        <v>0</v>
      </c>
      <c r="F9" s="117">
        <v>3</v>
      </c>
      <c r="G9" s="123">
        <v>0</v>
      </c>
      <c r="H9" s="117">
        <v>6</v>
      </c>
      <c r="I9" s="123">
        <v>0</v>
      </c>
      <c r="J9" s="117">
        <v>1</v>
      </c>
      <c r="K9" s="123">
        <v>0</v>
      </c>
      <c r="L9" s="117">
        <v>10</v>
      </c>
      <c r="M9" s="123">
        <v>0</v>
      </c>
      <c r="N9" s="117">
        <v>11</v>
      </c>
      <c r="O9" s="123">
        <v>0</v>
      </c>
      <c r="P9" s="117">
        <v>3</v>
      </c>
      <c r="Q9" s="123">
        <v>0</v>
      </c>
      <c r="R9" s="117">
        <v>3</v>
      </c>
      <c r="S9" s="123">
        <v>0</v>
      </c>
      <c r="T9" s="117">
        <v>11</v>
      </c>
      <c r="U9" s="123">
        <v>1</v>
      </c>
      <c r="V9" s="117">
        <v>14</v>
      </c>
      <c r="W9" s="124">
        <v>0</v>
      </c>
      <c r="X9" s="117">
        <v>9</v>
      </c>
      <c r="Y9" s="123">
        <v>1</v>
      </c>
      <c r="Z9" s="117">
        <v>15</v>
      </c>
      <c r="AA9" s="123">
        <v>0</v>
      </c>
      <c r="AB9" s="117">
        <v>4</v>
      </c>
      <c r="AC9" s="123">
        <v>1</v>
      </c>
      <c r="AD9" s="117">
        <v>7</v>
      </c>
      <c r="AE9" s="123">
        <v>1</v>
      </c>
      <c r="AF9" s="130" t="s">
        <v>6</v>
      </c>
      <c r="AG9" s="117">
        <v>3</v>
      </c>
      <c r="AH9" s="123">
        <v>0</v>
      </c>
      <c r="AI9" s="117">
        <v>4</v>
      </c>
      <c r="AJ9" s="124">
        <v>0</v>
      </c>
      <c r="AK9" s="117">
        <v>1</v>
      </c>
      <c r="AL9" s="124">
        <v>0</v>
      </c>
      <c r="AM9" s="125">
        <v>1</v>
      </c>
      <c r="AN9" s="126">
        <v>0</v>
      </c>
      <c r="AO9" s="125">
        <v>1</v>
      </c>
      <c r="AP9" s="126">
        <v>0</v>
      </c>
      <c r="AQ9" s="125">
        <v>10</v>
      </c>
      <c r="AR9" s="160">
        <v>0</v>
      </c>
      <c r="AS9" s="127">
        <v>5</v>
      </c>
      <c r="AT9" s="160">
        <v>0</v>
      </c>
      <c r="AU9" s="127">
        <v>0</v>
      </c>
      <c r="AV9" s="160">
        <v>0</v>
      </c>
    </row>
    <row r="10" spans="1:48" ht="15" customHeight="1" x14ac:dyDescent="0.2">
      <c r="A10" s="130" t="s">
        <v>8</v>
      </c>
      <c r="B10" s="117">
        <v>0</v>
      </c>
      <c r="C10" s="123">
        <v>4</v>
      </c>
      <c r="D10" s="117">
        <v>0</v>
      </c>
      <c r="E10" s="123">
        <v>4</v>
      </c>
      <c r="F10" s="117">
        <v>1</v>
      </c>
      <c r="G10" s="123">
        <v>4</v>
      </c>
      <c r="H10" s="117">
        <v>1</v>
      </c>
      <c r="I10" s="123">
        <v>3</v>
      </c>
      <c r="J10" s="117">
        <v>0</v>
      </c>
      <c r="K10" s="123">
        <v>1</v>
      </c>
      <c r="L10" s="117">
        <v>2</v>
      </c>
      <c r="M10" s="123">
        <v>3</v>
      </c>
      <c r="N10" s="117">
        <v>2</v>
      </c>
      <c r="O10" s="123">
        <v>4</v>
      </c>
      <c r="P10" s="117">
        <v>2</v>
      </c>
      <c r="Q10" s="123">
        <v>4</v>
      </c>
      <c r="R10" s="117">
        <v>8</v>
      </c>
      <c r="S10" s="123">
        <v>4</v>
      </c>
      <c r="T10" s="117">
        <v>5</v>
      </c>
      <c r="U10" s="123">
        <v>4</v>
      </c>
      <c r="V10" s="117">
        <v>3</v>
      </c>
      <c r="W10" s="124">
        <v>4</v>
      </c>
      <c r="X10" s="117">
        <v>4</v>
      </c>
      <c r="Y10" s="123">
        <v>4</v>
      </c>
      <c r="Z10" s="117">
        <v>1</v>
      </c>
      <c r="AA10" s="123">
        <v>5</v>
      </c>
      <c r="AB10" s="117">
        <v>1</v>
      </c>
      <c r="AC10" s="123">
        <v>4</v>
      </c>
      <c r="AD10" s="117">
        <v>0</v>
      </c>
      <c r="AE10" s="123">
        <v>4</v>
      </c>
      <c r="AF10" s="130" t="s">
        <v>8</v>
      </c>
      <c r="AG10" s="117">
        <v>0</v>
      </c>
      <c r="AH10" s="123">
        <v>0</v>
      </c>
      <c r="AI10" s="117">
        <v>0</v>
      </c>
      <c r="AJ10" s="124">
        <v>0</v>
      </c>
      <c r="AK10" s="117">
        <v>0</v>
      </c>
      <c r="AL10" s="124">
        <v>0</v>
      </c>
      <c r="AM10" s="125">
        <v>2</v>
      </c>
      <c r="AN10" s="126">
        <v>6</v>
      </c>
      <c r="AO10" s="125">
        <v>0</v>
      </c>
      <c r="AP10" s="126">
        <v>8</v>
      </c>
      <c r="AQ10" s="125">
        <v>0</v>
      </c>
      <c r="AR10" s="160">
        <v>6</v>
      </c>
      <c r="AS10" s="127">
        <v>1</v>
      </c>
      <c r="AT10" s="160">
        <v>4</v>
      </c>
      <c r="AU10" s="127">
        <v>0</v>
      </c>
      <c r="AV10" s="160">
        <v>5</v>
      </c>
    </row>
    <row r="11" spans="1:48" ht="15" customHeight="1" x14ac:dyDescent="0.2">
      <c r="A11" s="104" t="s">
        <v>9</v>
      </c>
      <c r="B11" s="65">
        <f t="shared" ref="B11:C11" si="0">SUM(B6:B10)</f>
        <v>65</v>
      </c>
      <c r="C11" s="82">
        <f t="shared" si="0"/>
        <v>4</v>
      </c>
      <c r="D11" s="65">
        <f t="shared" ref="D11:F11" si="1">SUM(D6:D10)</f>
        <v>52</v>
      </c>
      <c r="E11" s="82">
        <f t="shared" ref="E11:G11" si="2">SUM(E6:E10)</f>
        <v>4</v>
      </c>
      <c r="F11" s="65">
        <f t="shared" si="1"/>
        <v>40</v>
      </c>
      <c r="G11" s="82">
        <f t="shared" si="2"/>
        <v>5</v>
      </c>
      <c r="H11" s="65">
        <f t="shared" ref="H11:M11" si="3">SUM(H6:H10)</f>
        <v>29</v>
      </c>
      <c r="I11" s="82">
        <f t="shared" si="3"/>
        <v>4</v>
      </c>
      <c r="J11" s="65">
        <f t="shared" si="3"/>
        <v>17</v>
      </c>
      <c r="K11" s="82">
        <f t="shared" si="3"/>
        <v>2</v>
      </c>
      <c r="L11" s="65">
        <f t="shared" si="3"/>
        <v>25</v>
      </c>
      <c r="M11" s="82">
        <f t="shared" si="3"/>
        <v>3</v>
      </c>
      <c r="N11" s="65">
        <f t="shared" ref="N11:O11" si="4">SUM(N6:N10)</f>
        <v>28</v>
      </c>
      <c r="O11" s="82">
        <f t="shared" si="4"/>
        <v>4</v>
      </c>
      <c r="P11" s="65">
        <f>SUM(P6:P10)</f>
        <v>30</v>
      </c>
      <c r="Q11" s="82">
        <f>SUM(Q6:Q10)</f>
        <v>4</v>
      </c>
      <c r="R11" s="65">
        <f t="shared" ref="R11:W11" si="5">SUM(R6:R10)</f>
        <v>39</v>
      </c>
      <c r="S11" s="82">
        <f t="shared" si="5"/>
        <v>4</v>
      </c>
      <c r="T11" s="65">
        <f t="shared" si="5"/>
        <v>39</v>
      </c>
      <c r="U11" s="82">
        <f t="shared" si="5"/>
        <v>5</v>
      </c>
      <c r="V11" s="65">
        <f t="shared" si="5"/>
        <v>33</v>
      </c>
      <c r="W11" s="67">
        <f t="shared" si="5"/>
        <v>4</v>
      </c>
      <c r="X11" s="65">
        <v>42</v>
      </c>
      <c r="Y11" s="82">
        <v>5</v>
      </c>
      <c r="Z11" s="65">
        <f>SUM(Z6:Z10)</f>
        <v>57</v>
      </c>
      <c r="AA11" s="82">
        <f>SUM(AA6:AA10)</f>
        <v>5</v>
      </c>
      <c r="AB11" s="65">
        <f>SUM(AB6:AB10)</f>
        <v>60</v>
      </c>
      <c r="AC11" s="82">
        <v>5</v>
      </c>
      <c r="AD11" s="65">
        <f>SUM(AD6:AD10)</f>
        <v>50</v>
      </c>
      <c r="AE11" s="82">
        <f>SUM(AE6:AE10)</f>
        <v>5</v>
      </c>
      <c r="AF11" s="104" t="s">
        <v>9</v>
      </c>
      <c r="AG11" s="65">
        <v>36</v>
      </c>
      <c r="AH11" s="123">
        <v>0</v>
      </c>
      <c r="AI11" s="65">
        <f>SUM(AI6:AI10)</f>
        <v>16</v>
      </c>
      <c r="AJ11" s="67">
        <f>SUM(AJ6:AJ10)</f>
        <v>0</v>
      </c>
      <c r="AK11" s="65">
        <f>SUM(AK6:AK10)</f>
        <v>15</v>
      </c>
      <c r="AL11" s="67">
        <f>SUM(AL6:AL10)</f>
        <v>0</v>
      </c>
      <c r="AM11" s="74">
        <f t="shared" ref="AM11:AV11" si="6">SUM(AM6:AM10)</f>
        <v>20</v>
      </c>
      <c r="AN11" s="75">
        <f t="shared" si="6"/>
        <v>6</v>
      </c>
      <c r="AO11" s="74">
        <f t="shared" si="6"/>
        <v>15</v>
      </c>
      <c r="AP11" s="75">
        <f t="shared" si="6"/>
        <v>8</v>
      </c>
      <c r="AQ11" s="74">
        <f t="shared" si="6"/>
        <v>18</v>
      </c>
      <c r="AR11" s="75">
        <f t="shared" si="6"/>
        <v>6</v>
      </c>
      <c r="AS11" s="74">
        <f t="shared" si="6"/>
        <v>18</v>
      </c>
      <c r="AT11" s="75">
        <f t="shared" si="6"/>
        <v>4</v>
      </c>
      <c r="AU11" s="74">
        <f t="shared" si="6"/>
        <v>18</v>
      </c>
      <c r="AV11" s="75">
        <f t="shared" si="6"/>
        <v>5</v>
      </c>
    </row>
    <row r="12" spans="1:48" ht="18" x14ac:dyDescent="0.25">
      <c r="A12" s="129" t="s">
        <v>14</v>
      </c>
      <c r="B12" s="118"/>
      <c r="C12" s="119"/>
      <c r="D12" s="118"/>
      <c r="E12" s="119"/>
      <c r="F12" s="118"/>
      <c r="G12" s="119"/>
      <c r="H12" s="118"/>
      <c r="I12" s="119"/>
      <c r="J12" s="118"/>
      <c r="K12" s="119"/>
      <c r="L12" s="118"/>
      <c r="M12" s="119"/>
      <c r="N12" s="118"/>
      <c r="O12" s="119"/>
      <c r="P12" s="118"/>
      <c r="Q12" s="119"/>
      <c r="R12" s="118"/>
      <c r="S12" s="119"/>
      <c r="T12" s="118"/>
      <c r="U12" s="119"/>
      <c r="V12" s="118"/>
      <c r="W12" s="120"/>
      <c r="X12" s="118"/>
      <c r="Y12" s="119"/>
      <c r="Z12" s="118"/>
      <c r="AA12" s="119"/>
      <c r="AB12" s="118"/>
      <c r="AC12" s="119"/>
      <c r="AD12" s="118"/>
      <c r="AE12" s="119"/>
      <c r="AF12" s="129" t="s">
        <v>14</v>
      </c>
      <c r="AG12" s="118"/>
      <c r="AH12" s="119"/>
      <c r="AI12" s="118"/>
      <c r="AJ12" s="120"/>
      <c r="AK12" s="118"/>
      <c r="AL12" s="120"/>
      <c r="AM12" s="121"/>
      <c r="AN12" s="128"/>
      <c r="AO12" s="76"/>
      <c r="AP12" s="128"/>
      <c r="AQ12" s="76"/>
      <c r="AR12" s="122"/>
      <c r="AS12" s="121"/>
      <c r="AT12" s="122"/>
      <c r="AU12" s="121"/>
      <c r="AV12" s="122"/>
    </row>
    <row r="13" spans="1:48" ht="15" customHeight="1" x14ac:dyDescent="0.2">
      <c r="A13" s="130" t="s">
        <v>2</v>
      </c>
      <c r="B13" s="117">
        <v>0</v>
      </c>
      <c r="C13" s="123">
        <v>0</v>
      </c>
      <c r="D13" s="117">
        <v>0</v>
      </c>
      <c r="E13" s="123">
        <v>0</v>
      </c>
      <c r="F13" s="117">
        <v>3</v>
      </c>
      <c r="G13" s="123">
        <v>0</v>
      </c>
      <c r="H13" s="117">
        <v>1</v>
      </c>
      <c r="I13" s="123">
        <v>0</v>
      </c>
      <c r="J13" s="117">
        <v>1</v>
      </c>
      <c r="K13" s="123">
        <v>0</v>
      </c>
      <c r="L13" s="117">
        <v>1</v>
      </c>
      <c r="M13" s="123">
        <v>0</v>
      </c>
      <c r="N13" s="117">
        <v>2</v>
      </c>
      <c r="O13" s="123">
        <v>0</v>
      </c>
      <c r="P13" s="117">
        <v>1</v>
      </c>
      <c r="Q13" s="123">
        <v>0</v>
      </c>
      <c r="R13" s="117">
        <v>2</v>
      </c>
      <c r="S13" s="123">
        <v>0</v>
      </c>
      <c r="T13" s="117">
        <v>1</v>
      </c>
      <c r="U13" s="123">
        <v>0</v>
      </c>
      <c r="V13" s="117">
        <v>0</v>
      </c>
      <c r="W13" s="124">
        <v>0</v>
      </c>
      <c r="X13" s="117">
        <v>1</v>
      </c>
      <c r="Y13" s="123">
        <v>0</v>
      </c>
      <c r="Z13" s="117">
        <v>1</v>
      </c>
      <c r="AA13" s="123">
        <v>0</v>
      </c>
      <c r="AB13" s="117">
        <v>1</v>
      </c>
      <c r="AC13" s="123">
        <v>0</v>
      </c>
      <c r="AD13" s="117">
        <v>2</v>
      </c>
      <c r="AE13" s="123">
        <v>0</v>
      </c>
      <c r="AF13" s="130" t="s">
        <v>2</v>
      </c>
      <c r="AG13" s="117">
        <v>1</v>
      </c>
      <c r="AH13" s="123">
        <v>0</v>
      </c>
      <c r="AI13" s="117">
        <v>2</v>
      </c>
      <c r="AJ13" s="124">
        <v>0</v>
      </c>
      <c r="AK13" s="117">
        <v>2</v>
      </c>
      <c r="AL13" s="124">
        <v>0</v>
      </c>
      <c r="AM13" s="125">
        <v>3</v>
      </c>
      <c r="AN13" s="126">
        <v>0</v>
      </c>
      <c r="AO13" s="125">
        <v>1</v>
      </c>
      <c r="AP13" s="126">
        <v>0</v>
      </c>
      <c r="AQ13" s="125">
        <v>0</v>
      </c>
      <c r="AR13" s="160">
        <v>0</v>
      </c>
      <c r="AS13" s="127">
        <v>1</v>
      </c>
      <c r="AT13" s="160">
        <v>0</v>
      </c>
      <c r="AU13" s="127">
        <v>3</v>
      </c>
      <c r="AV13" s="160">
        <v>0</v>
      </c>
    </row>
    <row r="14" spans="1:48" ht="15" customHeight="1" x14ac:dyDescent="0.2">
      <c r="A14" s="130" t="s">
        <v>4</v>
      </c>
      <c r="B14" s="117">
        <v>0</v>
      </c>
      <c r="C14" s="123">
        <v>0</v>
      </c>
      <c r="D14" s="117">
        <v>2</v>
      </c>
      <c r="E14" s="123">
        <v>0</v>
      </c>
      <c r="F14" s="117">
        <v>1</v>
      </c>
      <c r="G14" s="123">
        <v>0</v>
      </c>
      <c r="H14" s="117">
        <v>1</v>
      </c>
      <c r="I14" s="123">
        <v>0</v>
      </c>
      <c r="J14" s="117">
        <v>1</v>
      </c>
      <c r="K14" s="123">
        <v>0</v>
      </c>
      <c r="L14" s="117">
        <v>2</v>
      </c>
      <c r="M14" s="123">
        <v>0</v>
      </c>
      <c r="N14" s="117">
        <v>0</v>
      </c>
      <c r="O14" s="123">
        <v>0</v>
      </c>
      <c r="P14" s="117">
        <v>1</v>
      </c>
      <c r="Q14" s="123">
        <v>0</v>
      </c>
      <c r="R14" s="117">
        <v>1</v>
      </c>
      <c r="S14" s="123">
        <v>0</v>
      </c>
      <c r="T14" s="117">
        <v>0</v>
      </c>
      <c r="U14" s="123">
        <v>0</v>
      </c>
      <c r="V14" s="117">
        <v>1</v>
      </c>
      <c r="W14" s="124">
        <v>0</v>
      </c>
      <c r="X14" s="117">
        <v>1</v>
      </c>
      <c r="Y14" s="123">
        <v>0</v>
      </c>
      <c r="Z14" s="117">
        <v>1</v>
      </c>
      <c r="AA14" s="123">
        <v>0</v>
      </c>
      <c r="AB14" s="117">
        <v>2</v>
      </c>
      <c r="AC14" s="123">
        <v>0</v>
      </c>
      <c r="AD14" s="117">
        <v>0</v>
      </c>
      <c r="AE14" s="123">
        <v>0</v>
      </c>
      <c r="AF14" s="130" t="s">
        <v>4</v>
      </c>
      <c r="AG14" s="117">
        <v>2</v>
      </c>
      <c r="AH14" s="123">
        <v>0</v>
      </c>
      <c r="AI14" s="117">
        <v>3</v>
      </c>
      <c r="AJ14" s="124">
        <v>0</v>
      </c>
      <c r="AK14" s="117">
        <v>2</v>
      </c>
      <c r="AL14" s="124">
        <v>0</v>
      </c>
      <c r="AM14" s="125">
        <v>1</v>
      </c>
      <c r="AN14" s="126">
        <v>0</v>
      </c>
      <c r="AO14" s="125">
        <v>0</v>
      </c>
      <c r="AP14" s="126">
        <v>0</v>
      </c>
      <c r="AQ14" s="125">
        <v>0</v>
      </c>
      <c r="AR14" s="160">
        <v>0</v>
      </c>
      <c r="AS14" s="127">
        <v>3</v>
      </c>
      <c r="AT14" s="160">
        <v>0</v>
      </c>
      <c r="AU14" s="127">
        <v>0</v>
      </c>
      <c r="AV14" s="160">
        <v>0</v>
      </c>
    </row>
    <row r="15" spans="1:48" ht="15" customHeight="1" x14ac:dyDescent="0.2">
      <c r="A15" s="130" t="s">
        <v>5</v>
      </c>
      <c r="B15" s="117">
        <v>2</v>
      </c>
      <c r="C15" s="123">
        <v>0</v>
      </c>
      <c r="D15" s="117">
        <v>1</v>
      </c>
      <c r="E15" s="123">
        <v>0</v>
      </c>
      <c r="F15" s="117">
        <v>1</v>
      </c>
      <c r="G15" s="123">
        <v>0</v>
      </c>
      <c r="H15" s="117">
        <v>0</v>
      </c>
      <c r="I15" s="123">
        <v>0</v>
      </c>
      <c r="J15" s="117">
        <v>0</v>
      </c>
      <c r="K15" s="123">
        <v>0</v>
      </c>
      <c r="L15" s="117">
        <v>0</v>
      </c>
      <c r="M15" s="123">
        <v>0</v>
      </c>
      <c r="N15" s="117">
        <v>1</v>
      </c>
      <c r="O15" s="123">
        <v>0</v>
      </c>
      <c r="P15" s="117">
        <v>1</v>
      </c>
      <c r="Q15" s="123">
        <v>0</v>
      </c>
      <c r="R15" s="117">
        <v>0</v>
      </c>
      <c r="S15" s="123">
        <v>0</v>
      </c>
      <c r="T15" s="117">
        <v>1</v>
      </c>
      <c r="U15" s="123">
        <v>0</v>
      </c>
      <c r="V15" s="117">
        <v>1</v>
      </c>
      <c r="W15" s="124">
        <v>0</v>
      </c>
      <c r="X15" s="117">
        <v>1</v>
      </c>
      <c r="Y15" s="123">
        <v>0</v>
      </c>
      <c r="Z15" s="117">
        <v>1</v>
      </c>
      <c r="AA15" s="123">
        <v>0</v>
      </c>
      <c r="AB15" s="117">
        <v>0</v>
      </c>
      <c r="AC15" s="123">
        <v>0</v>
      </c>
      <c r="AD15" s="117">
        <v>1</v>
      </c>
      <c r="AE15" s="123">
        <v>0</v>
      </c>
      <c r="AF15" s="130" t="s">
        <v>5</v>
      </c>
      <c r="AG15" s="117">
        <v>1</v>
      </c>
      <c r="AH15" s="123">
        <v>0</v>
      </c>
      <c r="AI15" s="117">
        <v>1</v>
      </c>
      <c r="AJ15" s="124">
        <v>0</v>
      </c>
      <c r="AK15" s="117">
        <v>1</v>
      </c>
      <c r="AL15" s="124">
        <v>0</v>
      </c>
      <c r="AM15" s="125">
        <v>0</v>
      </c>
      <c r="AN15" s="126">
        <v>0</v>
      </c>
      <c r="AO15" s="125">
        <v>0</v>
      </c>
      <c r="AP15" s="126">
        <v>0</v>
      </c>
      <c r="AQ15" s="125">
        <v>2</v>
      </c>
      <c r="AR15" s="160">
        <v>0</v>
      </c>
      <c r="AS15" s="127">
        <v>0</v>
      </c>
      <c r="AT15" s="160">
        <v>0</v>
      </c>
      <c r="AU15" s="127">
        <v>0</v>
      </c>
      <c r="AV15" s="160">
        <v>0</v>
      </c>
    </row>
    <row r="16" spans="1:48" ht="15" customHeight="1" x14ac:dyDescent="0.2">
      <c r="A16" s="130" t="s">
        <v>6</v>
      </c>
      <c r="B16" s="117">
        <v>1</v>
      </c>
      <c r="C16" s="123">
        <v>0</v>
      </c>
      <c r="D16" s="117">
        <v>1</v>
      </c>
      <c r="E16" s="123">
        <v>0</v>
      </c>
      <c r="F16" s="117">
        <v>0</v>
      </c>
      <c r="G16" s="123">
        <v>0</v>
      </c>
      <c r="H16" s="117">
        <v>1</v>
      </c>
      <c r="I16" s="123">
        <v>0</v>
      </c>
      <c r="J16" s="117">
        <v>0</v>
      </c>
      <c r="K16" s="123">
        <v>0</v>
      </c>
      <c r="L16" s="117">
        <v>1</v>
      </c>
      <c r="M16" s="123">
        <v>0</v>
      </c>
      <c r="N16" s="117">
        <v>1</v>
      </c>
      <c r="O16" s="123">
        <v>0</v>
      </c>
      <c r="P16" s="117">
        <v>0</v>
      </c>
      <c r="Q16" s="123">
        <v>0</v>
      </c>
      <c r="R16" s="117">
        <v>1</v>
      </c>
      <c r="S16" s="123">
        <v>0</v>
      </c>
      <c r="T16" s="117">
        <v>1</v>
      </c>
      <c r="U16" s="123">
        <v>0</v>
      </c>
      <c r="V16" s="117">
        <v>1</v>
      </c>
      <c r="W16" s="124">
        <v>0</v>
      </c>
      <c r="X16" s="117">
        <v>1</v>
      </c>
      <c r="Y16" s="123">
        <v>0</v>
      </c>
      <c r="Z16" s="117">
        <v>0</v>
      </c>
      <c r="AA16" s="123">
        <v>0</v>
      </c>
      <c r="AB16" s="117">
        <v>0</v>
      </c>
      <c r="AC16" s="123">
        <v>0</v>
      </c>
      <c r="AD16" s="117">
        <v>0</v>
      </c>
      <c r="AE16" s="123">
        <v>0</v>
      </c>
      <c r="AF16" s="130" t="s">
        <v>6</v>
      </c>
      <c r="AG16" s="117">
        <v>2</v>
      </c>
      <c r="AH16" s="123">
        <v>0</v>
      </c>
      <c r="AI16" s="117">
        <v>1</v>
      </c>
      <c r="AJ16" s="124">
        <v>0</v>
      </c>
      <c r="AK16" s="117">
        <v>0</v>
      </c>
      <c r="AL16" s="124">
        <v>0</v>
      </c>
      <c r="AM16" s="125">
        <v>1</v>
      </c>
      <c r="AN16" s="126">
        <v>0</v>
      </c>
      <c r="AO16" s="125">
        <v>2</v>
      </c>
      <c r="AP16" s="126">
        <v>0</v>
      </c>
      <c r="AQ16" s="125">
        <v>0</v>
      </c>
      <c r="AR16" s="160">
        <v>0</v>
      </c>
      <c r="AS16" s="127">
        <v>0</v>
      </c>
      <c r="AT16" s="160">
        <v>0</v>
      </c>
      <c r="AU16" s="127">
        <v>4</v>
      </c>
      <c r="AV16" s="160">
        <v>0</v>
      </c>
    </row>
    <row r="17" spans="1:48" ht="15" customHeight="1" x14ac:dyDescent="0.2">
      <c r="A17" s="130" t="s">
        <v>8</v>
      </c>
      <c r="B17" s="117">
        <v>0</v>
      </c>
      <c r="C17" s="123">
        <v>0</v>
      </c>
      <c r="D17" s="117">
        <v>0</v>
      </c>
      <c r="E17" s="123">
        <v>0</v>
      </c>
      <c r="F17" s="117">
        <v>0</v>
      </c>
      <c r="G17" s="123">
        <v>0</v>
      </c>
      <c r="H17" s="117">
        <v>0</v>
      </c>
      <c r="I17" s="123">
        <v>0</v>
      </c>
      <c r="J17" s="117">
        <v>0</v>
      </c>
      <c r="K17" s="123">
        <v>0</v>
      </c>
      <c r="L17" s="117">
        <v>0</v>
      </c>
      <c r="M17" s="123">
        <v>0</v>
      </c>
      <c r="N17" s="117">
        <v>0</v>
      </c>
      <c r="O17" s="123">
        <v>0</v>
      </c>
      <c r="P17" s="117">
        <v>0</v>
      </c>
      <c r="Q17" s="123">
        <v>0</v>
      </c>
      <c r="R17" s="117">
        <v>0</v>
      </c>
      <c r="S17" s="123">
        <v>0</v>
      </c>
      <c r="T17" s="117">
        <v>0</v>
      </c>
      <c r="U17" s="123">
        <v>0</v>
      </c>
      <c r="V17" s="117">
        <v>0</v>
      </c>
      <c r="W17" s="124">
        <v>0</v>
      </c>
      <c r="X17" s="117">
        <v>0</v>
      </c>
      <c r="Y17" s="123">
        <v>0</v>
      </c>
      <c r="Z17" s="117">
        <v>0</v>
      </c>
      <c r="AA17" s="123">
        <v>0</v>
      </c>
      <c r="AB17" s="117">
        <v>0</v>
      </c>
      <c r="AC17" s="123">
        <v>0</v>
      </c>
      <c r="AD17" s="117">
        <v>0</v>
      </c>
      <c r="AE17" s="123">
        <v>0</v>
      </c>
      <c r="AF17" s="130" t="s">
        <v>8</v>
      </c>
      <c r="AG17" s="117">
        <v>0</v>
      </c>
      <c r="AH17" s="123">
        <v>0</v>
      </c>
      <c r="AI17" s="117">
        <v>0</v>
      </c>
      <c r="AJ17" s="124">
        <v>0</v>
      </c>
      <c r="AK17" s="117">
        <v>0</v>
      </c>
      <c r="AL17" s="124">
        <v>0</v>
      </c>
      <c r="AM17" s="125">
        <v>0</v>
      </c>
      <c r="AN17" s="126">
        <v>0</v>
      </c>
      <c r="AO17" s="125">
        <v>0</v>
      </c>
      <c r="AP17" s="126">
        <v>0</v>
      </c>
      <c r="AQ17" s="125">
        <v>0</v>
      </c>
      <c r="AR17" s="160">
        <v>0</v>
      </c>
      <c r="AS17" s="127">
        <v>0</v>
      </c>
      <c r="AT17" s="160">
        <v>0</v>
      </c>
      <c r="AU17" s="127">
        <v>0</v>
      </c>
      <c r="AV17" s="160">
        <v>0</v>
      </c>
    </row>
    <row r="18" spans="1:48" ht="15" customHeight="1" x14ac:dyDescent="0.2">
      <c r="A18" s="104" t="s">
        <v>9</v>
      </c>
      <c r="B18" s="65">
        <f>SUM(B13:B17)</f>
        <v>3</v>
      </c>
      <c r="C18" s="82">
        <v>0</v>
      </c>
      <c r="D18" s="65">
        <f>SUM(D13:D17)</f>
        <v>4</v>
      </c>
      <c r="E18" s="82">
        <v>0</v>
      </c>
      <c r="F18" s="65">
        <f>SUM(F13:F17)</f>
        <v>5</v>
      </c>
      <c r="G18" s="82">
        <v>0</v>
      </c>
      <c r="H18" s="65">
        <f>SUM(H13:H17)</f>
        <v>3</v>
      </c>
      <c r="I18" s="82">
        <v>0</v>
      </c>
      <c r="J18" s="65">
        <f>SUM(J13:J17)</f>
        <v>2</v>
      </c>
      <c r="K18" s="82">
        <v>0</v>
      </c>
      <c r="L18" s="65">
        <f>SUM(L13:L17)</f>
        <v>4</v>
      </c>
      <c r="M18" s="82">
        <v>0</v>
      </c>
      <c r="N18" s="65">
        <f>SUM(N13:N17)</f>
        <v>4</v>
      </c>
      <c r="O18" s="82">
        <v>0</v>
      </c>
      <c r="P18" s="65">
        <f>SUM(P13:P17)</f>
        <v>3</v>
      </c>
      <c r="Q18" s="82">
        <v>0</v>
      </c>
      <c r="R18" s="65">
        <f>SUM(R13:R17)</f>
        <v>4</v>
      </c>
      <c r="S18" s="82">
        <v>0</v>
      </c>
      <c r="T18" s="65">
        <f>SUM(T13:T17)</f>
        <v>3</v>
      </c>
      <c r="U18" s="82">
        <v>0</v>
      </c>
      <c r="V18" s="65">
        <f>SUM(V13:V17)</f>
        <v>3</v>
      </c>
      <c r="W18" s="67">
        <v>0</v>
      </c>
      <c r="X18" s="65">
        <v>4</v>
      </c>
      <c r="Y18" s="82">
        <v>0</v>
      </c>
      <c r="Z18" s="65">
        <f>SUM(Z13:Z17)</f>
        <v>3</v>
      </c>
      <c r="AA18" s="82">
        <v>0</v>
      </c>
      <c r="AB18" s="65">
        <f>SUM(AB13:AB17)</f>
        <v>3</v>
      </c>
      <c r="AC18" s="82">
        <v>0</v>
      </c>
      <c r="AD18" s="65">
        <f>SUM(AD13:AD17)</f>
        <v>3</v>
      </c>
      <c r="AE18" s="82">
        <f>SUM(AE13:AE17)</f>
        <v>0</v>
      </c>
      <c r="AF18" s="104" t="s">
        <v>9</v>
      </c>
      <c r="AG18" s="65">
        <v>6</v>
      </c>
      <c r="AH18" s="123">
        <v>0</v>
      </c>
      <c r="AI18" s="65">
        <f>SUM(AI13:AI17)</f>
        <v>7</v>
      </c>
      <c r="AJ18" s="67">
        <f>SUM(AJ13:AJ17)</f>
        <v>0</v>
      </c>
      <c r="AK18" s="65">
        <f>SUM(AK13:AK17)</f>
        <v>5</v>
      </c>
      <c r="AL18" s="67">
        <f>SUM(AL13:AL17)</f>
        <v>0</v>
      </c>
      <c r="AM18" s="74">
        <f>SUM(AM13:AM17)</f>
        <v>5</v>
      </c>
      <c r="AN18" s="75">
        <f t="shared" ref="AN18:AV18" si="7">SUM(AN13:AN17)</f>
        <v>0</v>
      </c>
      <c r="AO18" s="74">
        <f t="shared" si="7"/>
        <v>3</v>
      </c>
      <c r="AP18" s="75">
        <f t="shared" si="7"/>
        <v>0</v>
      </c>
      <c r="AQ18" s="74">
        <f t="shared" si="7"/>
        <v>2</v>
      </c>
      <c r="AR18" s="75">
        <f t="shared" si="7"/>
        <v>0</v>
      </c>
      <c r="AS18" s="74">
        <f t="shared" si="7"/>
        <v>4</v>
      </c>
      <c r="AT18" s="75">
        <f t="shared" si="7"/>
        <v>0</v>
      </c>
      <c r="AU18" s="74">
        <f t="shared" si="7"/>
        <v>7</v>
      </c>
      <c r="AV18" s="75">
        <f t="shared" si="7"/>
        <v>0</v>
      </c>
    </row>
    <row r="19" spans="1:48" ht="18" x14ac:dyDescent="0.25">
      <c r="A19" s="129" t="s">
        <v>195</v>
      </c>
      <c r="B19" s="118"/>
      <c r="C19" s="119"/>
      <c r="D19" s="118"/>
      <c r="E19" s="119"/>
      <c r="F19" s="118"/>
      <c r="G19" s="119"/>
      <c r="H19" s="118"/>
      <c r="I19" s="119"/>
      <c r="J19" s="118"/>
      <c r="K19" s="119"/>
      <c r="L19" s="118"/>
      <c r="M19" s="119"/>
      <c r="N19" s="118"/>
      <c r="O19" s="119"/>
      <c r="P19" s="118"/>
      <c r="Q19" s="119"/>
      <c r="R19" s="118"/>
      <c r="S19" s="119"/>
      <c r="T19" s="118"/>
      <c r="U19" s="119"/>
      <c r="V19" s="118"/>
      <c r="W19" s="120"/>
      <c r="X19" s="118"/>
      <c r="Y19" s="119"/>
      <c r="Z19" s="118"/>
      <c r="AA19" s="119"/>
      <c r="AB19" s="118"/>
      <c r="AC19" s="119"/>
      <c r="AD19" s="118"/>
      <c r="AE19" s="119"/>
      <c r="AF19" s="129" t="s">
        <v>31</v>
      </c>
      <c r="AG19" s="118"/>
      <c r="AH19" s="119"/>
      <c r="AI19" s="118"/>
      <c r="AJ19" s="120"/>
      <c r="AK19" s="118"/>
      <c r="AL19" s="120"/>
      <c r="AM19" s="121"/>
      <c r="AN19" s="122"/>
      <c r="AO19" s="121"/>
      <c r="AP19" s="122"/>
      <c r="AQ19" s="121"/>
      <c r="AR19" s="122"/>
      <c r="AS19" s="121"/>
      <c r="AT19" s="122"/>
      <c r="AU19" s="121"/>
      <c r="AV19" s="122"/>
    </row>
    <row r="20" spans="1:48" ht="15" customHeight="1" x14ac:dyDescent="0.2">
      <c r="A20" s="130" t="s">
        <v>2</v>
      </c>
      <c r="B20" s="117">
        <v>5</v>
      </c>
      <c r="C20" s="123">
        <v>0</v>
      </c>
      <c r="D20" s="117">
        <v>4</v>
      </c>
      <c r="E20" s="123">
        <v>0</v>
      </c>
      <c r="F20" s="117">
        <v>8</v>
      </c>
      <c r="G20" s="123">
        <v>0</v>
      </c>
      <c r="H20" s="117">
        <v>8</v>
      </c>
      <c r="I20" s="123">
        <v>0</v>
      </c>
      <c r="J20" s="117">
        <v>7</v>
      </c>
      <c r="K20" s="123">
        <v>0</v>
      </c>
      <c r="L20" s="117">
        <v>3</v>
      </c>
      <c r="M20" s="123">
        <v>0</v>
      </c>
      <c r="N20" s="117">
        <v>5</v>
      </c>
      <c r="O20" s="123">
        <v>0</v>
      </c>
      <c r="P20" s="117">
        <v>9</v>
      </c>
      <c r="Q20" s="123">
        <v>0</v>
      </c>
      <c r="R20" s="117">
        <v>12</v>
      </c>
      <c r="S20" s="123">
        <v>0</v>
      </c>
      <c r="T20" s="117">
        <v>8</v>
      </c>
      <c r="U20" s="123">
        <v>0</v>
      </c>
      <c r="V20" s="117">
        <v>13</v>
      </c>
      <c r="W20" s="124">
        <v>0</v>
      </c>
      <c r="X20" s="117">
        <v>9</v>
      </c>
      <c r="Y20" s="123">
        <v>0</v>
      </c>
      <c r="Z20" s="117">
        <v>4</v>
      </c>
      <c r="AA20" s="123">
        <v>0</v>
      </c>
      <c r="AB20" s="117">
        <v>3</v>
      </c>
      <c r="AC20" s="123">
        <v>0</v>
      </c>
      <c r="AD20" s="117">
        <v>7</v>
      </c>
      <c r="AE20" s="123">
        <v>0</v>
      </c>
      <c r="AF20" s="130" t="s">
        <v>2</v>
      </c>
      <c r="AG20" s="117">
        <v>7</v>
      </c>
      <c r="AH20" s="123">
        <v>0</v>
      </c>
      <c r="AI20" s="117">
        <v>14</v>
      </c>
      <c r="AJ20" s="124">
        <v>0</v>
      </c>
      <c r="AK20" s="117">
        <v>12</v>
      </c>
      <c r="AL20" s="124">
        <v>0</v>
      </c>
      <c r="AM20" s="125">
        <v>15</v>
      </c>
      <c r="AN20" s="126">
        <v>0</v>
      </c>
      <c r="AO20" s="125">
        <v>13</v>
      </c>
      <c r="AP20" s="126">
        <v>0</v>
      </c>
      <c r="AQ20" s="125">
        <v>6</v>
      </c>
      <c r="AR20" s="160">
        <v>0</v>
      </c>
      <c r="AS20" s="127">
        <v>15</v>
      </c>
      <c r="AT20" s="160">
        <v>0</v>
      </c>
      <c r="AU20" s="127">
        <v>10</v>
      </c>
      <c r="AV20" s="160">
        <v>0</v>
      </c>
    </row>
    <row r="21" spans="1:48" ht="15" customHeight="1" x14ac:dyDescent="0.2">
      <c r="A21" s="130" t="s">
        <v>4</v>
      </c>
      <c r="B21" s="117">
        <v>4</v>
      </c>
      <c r="C21" s="123">
        <v>0</v>
      </c>
      <c r="D21" s="117">
        <v>6</v>
      </c>
      <c r="E21" s="123">
        <v>0</v>
      </c>
      <c r="F21" s="117">
        <v>5</v>
      </c>
      <c r="G21" s="123">
        <v>0</v>
      </c>
      <c r="H21" s="117">
        <v>6</v>
      </c>
      <c r="I21" s="123">
        <v>0</v>
      </c>
      <c r="J21" s="117">
        <v>3</v>
      </c>
      <c r="K21" s="123">
        <v>0</v>
      </c>
      <c r="L21" s="117">
        <v>5</v>
      </c>
      <c r="M21" s="123">
        <v>0</v>
      </c>
      <c r="N21" s="117">
        <v>9</v>
      </c>
      <c r="O21" s="123">
        <v>0</v>
      </c>
      <c r="P21" s="117">
        <v>11</v>
      </c>
      <c r="Q21" s="123">
        <v>0</v>
      </c>
      <c r="R21" s="117">
        <v>9</v>
      </c>
      <c r="S21" s="123">
        <v>0</v>
      </c>
      <c r="T21" s="117">
        <v>12</v>
      </c>
      <c r="U21" s="123">
        <v>0</v>
      </c>
      <c r="V21" s="117">
        <v>6</v>
      </c>
      <c r="W21" s="124">
        <v>0</v>
      </c>
      <c r="X21" s="117">
        <v>3</v>
      </c>
      <c r="Y21" s="123">
        <v>0</v>
      </c>
      <c r="Z21" s="117">
        <v>3</v>
      </c>
      <c r="AA21" s="123">
        <v>0</v>
      </c>
      <c r="AB21" s="117">
        <v>7</v>
      </c>
      <c r="AC21" s="123">
        <v>0</v>
      </c>
      <c r="AD21" s="117">
        <v>8</v>
      </c>
      <c r="AE21" s="123">
        <v>0</v>
      </c>
      <c r="AF21" s="130" t="s">
        <v>4</v>
      </c>
      <c r="AG21" s="117">
        <v>12</v>
      </c>
      <c r="AH21" s="123">
        <v>0</v>
      </c>
      <c r="AI21" s="117">
        <v>10</v>
      </c>
      <c r="AJ21" s="124">
        <v>0</v>
      </c>
      <c r="AK21" s="117">
        <v>14</v>
      </c>
      <c r="AL21" s="124">
        <v>0</v>
      </c>
      <c r="AM21" s="125">
        <v>10</v>
      </c>
      <c r="AN21" s="126">
        <v>1</v>
      </c>
      <c r="AO21" s="125">
        <v>7</v>
      </c>
      <c r="AP21" s="126">
        <v>0</v>
      </c>
      <c r="AQ21" s="125">
        <v>12</v>
      </c>
      <c r="AR21" s="160">
        <v>0</v>
      </c>
      <c r="AS21" s="127">
        <v>6</v>
      </c>
      <c r="AT21" s="160">
        <v>0</v>
      </c>
      <c r="AU21" s="127">
        <v>7</v>
      </c>
      <c r="AV21" s="160">
        <v>0</v>
      </c>
    </row>
    <row r="22" spans="1:48" ht="15" customHeight="1" x14ac:dyDescent="0.2">
      <c r="A22" s="130" t="s">
        <v>5</v>
      </c>
      <c r="B22" s="117">
        <v>5</v>
      </c>
      <c r="C22" s="123">
        <v>0</v>
      </c>
      <c r="D22" s="117">
        <v>4</v>
      </c>
      <c r="E22" s="123">
        <v>0</v>
      </c>
      <c r="F22" s="117">
        <v>6</v>
      </c>
      <c r="G22" s="123">
        <v>0</v>
      </c>
      <c r="H22" s="117">
        <v>4</v>
      </c>
      <c r="I22" s="123">
        <v>0</v>
      </c>
      <c r="J22" s="117">
        <v>6</v>
      </c>
      <c r="K22" s="123">
        <v>0</v>
      </c>
      <c r="L22" s="117">
        <v>8</v>
      </c>
      <c r="M22" s="123">
        <v>0</v>
      </c>
      <c r="N22" s="117">
        <v>7</v>
      </c>
      <c r="O22" s="123">
        <v>0</v>
      </c>
      <c r="P22" s="117">
        <v>10</v>
      </c>
      <c r="Q22" s="123">
        <v>0</v>
      </c>
      <c r="R22" s="117">
        <v>9</v>
      </c>
      <c r="S22" s="123">
        <v>0</v>
      </c>
      <c r="T22" s="117">
        <v>4</v>
      </c>
      <c r="U22" s="123">
        <v>0</v>
      </c>
      <c r="V22" s="117">
        <v>2</v>
      </c>
      <c r="W22" s="124">
        <v>0</v>
      </c>
      <c r="X22" s="117">
        <v>1</v>
      </c>
      <c r="Y22" s="123">
        <v>0</v>
      </c>
      <c r="Z22" s="117">
        <v>7</v>
      </c>
      <c r="AA22" s="123">
        <v>0</v>
      </c>
      <c r="AB22" s="117">
        <v>7</v>
      </c>
      <c r="AC22" s="123">
        <v>0</v>
      </c>
      <c r="AD22" s="117">
        <v>8</v>
      </c>
      <c r="AE22" s="123">
        <v>0</v>
      </c>
      <c r="AF22" s="130" t="s">
        <v>5</v>
      </c>
      <c r="AG22" s="117">
        <v>12</v>
      </c>
      <c r="AH22" s="123">
        <v>0</v>
      </c>
      <c r="AI22" s="117">
        <v>13</v>
      </c>
      <c r="AJ22" s="124">
        <v>0</v>
      </c>
      <c r="AK22" s="117">
        <v>9</v>
      </c>
      <c r="AL22" s="124">
        <v>0</v>
      </c>
      <c r="AM22" s="125">
        <v>7</v>
      </c>
      <c r="AN22" s="126">
        <v>0</v>
      </c>
      <c r="AO22" s="125">
        <v>11</v>
      </c>
      <c r="AP22" s="126">
        <v>0</v>
      </c>
      <c r="AQ22" s="125">
        <v>7</v>
      </c>
      <c r="AR22" s="160">
        <v>0</v>
      </c>
      <c r="AS22" s="127">
        <v>8</v>
      </c>
      <c r="AT22" s="160">
        <v>0</v>
      </c>
      <c r="AU22" s="127">
        <v>9</v>
      </c>
      <c r="AV22" s="160">
        <v>0</v>
      </c>
    </row>
    <row r="23" spans="1:48" ht="15" customHeight="1" x14ac:dyDescent="0.2">
      <c r="A23" s="130" t="s">
        <v>6</v>
      </c>
      <c r="B23" s="117">
        <v>4</v>
      </c>
      <c r="C23" s="123">
        <v>0</v>
      </c>
      <c r="D23" s="117">
        <v>6</v>
      </c>
      <c r="E23" s="123">
        <v>0</v>
      </c>
      <c r="F23" s="117">
        <v>3</v>
      </c>
      <c r="G23" s="123">
        <v>0</v>
      </c>
      <c r="H23" s="117">
        <v>7</v>
      </c>
      <c r="I23" s="123">
        <v>0</v>
      </c>
      <c r="J23" s="117">
        <v>9</v>
      </c>
      <c r="K23" s="123">
        <v>0</v>
      </c>
      <c r="L23" s="117">
        <v>10</v>
      </c>
      <c r="M23" s="123">
        <v>0</v>
      </c>
      <c r="N23" s="117">
        <v>9</v>
      </c>
      <c r="O23" s="123">
        <v>1</v>
      </c>
      <c r="P23" s="117">
        <v>11</v>
      </c>
      <c r="Q23" s="123">
        <v>0</v>
      </c>
      <c r="R23" s="117">
        <v>7</v>
      </c>
      <c r="S23" s="123">
        <v>1</v>
      </c>
      <c r="T23" s="117">
        <v>3</v>
      </c>
      <c r="U23" s="123">
        <v>0</v>
      </c>
      <c r="V23" s="117">
        <v>2</v>
      </c>
      <c r="W23" s="124">
        <v>0</v>
      </c>
      <c r="X23" s="117">
        <v>7</v>
      </c>
      <c r="Y23" s="123">
        <v>0</v>
      </c>
      <c r="Z23" s="117">
        <v>6</v>
      </c>
      <c r="AA23" s="123">
        <v>0</v>
      </c>
      <c r="AB23" s="117">
        <v>10</v>
      </c>
      <c r="AC23" s="123">
        <v>0</v>
      </c>
      <c r="AD23" s="117">
        <v>8</v>
      </c>
      <c r="AE23" s="123">
        <v>0</v>
      </c>
      <c r="AF23" s="130" t="s">
        <v>6</v>
      </c>
      <c r="AG23" s="117">
        <v>13</v>
      </c>
      <c r="AH23" s="123">
        <v>0</v>
      </c>
      <c r="AI23" s="117">
        <v>9</v>
      </c>
      <c r="AJ23" s="124">
        <v>0</v>
      </c>
      <c r="AK23" s="117">
        <v>7</v>
      </c>
      <c r="AL23" s="124">
        <v>0</v>
      </c>
      <c r="AM23" s="125">
        <v>11</v>
      </c>
      <c r="AN23" s="126">
        <v>0</v>
      </c>
      <c r="AO23" s="125">
        <v>6</v>
      </c>
      <c r="AP23" s="126">
        <v>0</v>
      </c>
      <c r="AQ23" s="125">
        <v>5</v>
      </c>
      <c r="AR23" s="160">
        <v>0</v>
      </c>
      <c r="AS23" s="127">
        <v>7</v>
      </c>
      <c r="AT23" s="160">
        <v>0</v>
      </c>
      <c r="AU23" s="127">
        <v>4</v>
      </c>
      <c r="AV23" s="160">
        <v>0</v>
      </c>
    </row>
    <row r="24" spans="1:48" ht="15" customHeight="1" x14ac:dyDescent="0.2">
      <c r="A24" s="130" t="s">
        <v>8</v>
      </c>
      <c r="B24" s="117">
        <v>0</v>
      </c>
      <c r="C24" s="123">
        <v>0</v>
      </c>
      <c r="D24" s="117">
        <v>0</v>
      </c>
      <c r="E24" s="123">
        <v>0</v>
      </c>
      <c r="F24" s="117">
        <v>0</v>
      </c>
      <c r="G24" s="123">
        <v>0</v>
      </c>
      <c r="H24" s="117">
        <v>0</v>
      </c>
      <c r="I24" s="123">
        <v>0</v>
      </c>
      <c r="J24" s="117">
        <v>0</v>
      </c>
      <c r="K24" s="123">
        <v>0</v>
      </c>
      <c r="L24" s="117">
        <v>0</v>
      </c>
      <c r="M24" s="123">
        <v>0</v>
      </c>
      <c r="N24" s="117">
        <v>0</v>
      </c>
      <c r="O24" s="123">
        <v>0</v>
      </c>
      <c r="P24" s="117">
        <v>0</v>
      </c>
      <c r="Q24" s="123">
        <v>0</v>
      </c>
      <c r="R24" s="117">
        <v>0</v>
      </c>
      <c r="S24" s="123">
        <v>0</v>
      </c>
      <c r="T24" s="117">
        <v>0</v>
      </c>
      <c r="U24" s="123">
        <v>0</v>
      </c>
      <c r="V24" s="117">
        <v>0</v>
      </c>
      <c r="W24" s="124">
        <v>0</v>
      </c>
      <c r="X24" s="117">
        <v>0</v>
      </c>
      <c r="Y24" s="123">
        <v>0</v>
      </c>
      <c r="Z24" s="117">
        <v>0</v>
      </c>
      <c r="AA24" s="123">
        <v>0</v>
      </c>
      <c r="AB24" s="117">
        <v>0</v>
      </c>
      <c r="AC24" s="123">
        <v>0</v>
      </c>
      <c r="AD24" s="117">
        <v>0</v>
      </c>
      <c r="AE24" s="123">
        <v>0</v>
      </c>
      <c r="AF24" s="130" t="s">
        <v>8</v>
      </c>
      <c r="AG24" s="117">
        <v>0</v>
      </c>
      <c r="AH24" s="123">
        <v>0</v>
      </c>
      <c r="AI24" s="117">
        <v>0</v>
      </c>
      <c r="AJ24" s="124">
        <v>0</v>
      </c>
      <c r="AK24" s="117">
        <v>0</v>
      </c>
      <c r="AL24" s="124">
        <v>0</v>
      </c>
      <c r="AM24" s="125">
        <v>0</v>
      </c>
      <c r="AN24" s="126">
        <v>0</v>
      </c>
      <c r="AO24" s="125">
        <v>0</v>
      </c>
      <c r="AP24" s="126">
        <v>0</v>
      </c>
      <c r="AQ24" s="125">
        <v>0</v>
      </c>
      <c r="AR24" s="160">
        <v>0</v>
      </c>
      <c r="AS24" s="127">
        <v>0</v>
      </c>
      <c r="AT24" s="160">
        <v>0</v>
      </c>
      <c r="AU24" s="127">
        <v>0</v>
      </c>
      <c r="AV24" s="160">
        <v>0</v>
      </c>
    </row>
    <row r="25" spans="1:48" ht="15" customHeight="1" x14ac:dyDescent="0.2">
      <c r="A25" s="104" t="s">
        <v>9</v>
      </c>
      <c r="B25" s="65">
        <f>SUM(B20:B24)</f>
        <v>18</v>
      </c>
      <c r="C25" s="82">
        <v>0</v>
      </c>
      <c r="D25" s="65">
        <f>SUM(D20:D24)</f>
        <v>20</v>
      </c>
      <c r="E25" s="82">
        <v>0</v>
      </c>
      <c r="F25" s="65">
        <f>SUM(F20:F24)</f>
        <v>22</v>
      </c>
      <c r="G25" s="82">
        <v>0</v>
      </c>
      <c r="H25" s="65">
        <f>SUM(H20:H24)</f>
        <v>25</v>
      </c>
      <c r="I25" s="82">
        <v>0</v>
      </c>
      <c r="J25" s="65">
        <f>SUM(J20:J24)</f>
        <v>25</v>
      </c>
      <c r="K25" s="82">
        <v>0</v>
      </c>
      <c r="L25" s="65">
        <f>SUM(L20:L24)</f>
        <v>26</v>
      </c>
      <c r="M25" s="82">
        <v>0</v>
      </c>
      <c r="N25" s="65">
        <f>SUM(N20:N24)</f>
        <v>30</v>
      </c>
      <c r="O25" s="82">
        <f>SUM(O20:O24)</f>
        <v>1</v>
      </c>
      <c r="P25" s="65">
        <f>SUM(P20:P24)</f>
        <v>41</v>
      </c>
      <c r="Q25" s="82">
        <v>0</v>
      </c>
      <c r="R25" s="65">
        <f>SUM(R20:R24)</f>
        <v>37</v>
      </c>
      <c r="S25" s="82">
        <f>SUM(S20:S24)</f>
        <v>1</v>
      </c>
      <c r="T25" s="65">
        <f>SUM(T20:T24)</f>
        <v>27</v>
      </c>
      <c r="U25" s="82">
        <v>0</v>
      </c>
      <c r="V25" s="65">
        <f>SUM(V20:V24)</f>
        <v>23</v>
      </c>
      <c r="W25" s="67">
        <v>0</v>
      </c>
      <c r="X25" s="65">
        <v>20</v>
      </c>
      <c r="Y25" s="82">
        <v>0</v>
      </c>
      <c r="Z25" s="65">
        <f>SUM(Z20:Z24)</f>
        <v>20</v>
      </c>
      <c r="AA25" s="82">
        <v>0</v>
      </c>
      <c r="AB25" s="65">
        <f>SUM(AB20:AB24)</f>
        <v>27</v>
      </c>
      <c r="AC25" s="82">
        <v>0</v>
      </c>
      <c r="AD25" s="65">
        <f>SUM(AD20:AD24)</f>
        <v>31</v>
      </c>
      <c r="AE25" s="82">
        <f>SUM(AE20:AE24)</f>
        <v>0</v>
      </c>
      <c r="AF25" s="104" t="s">
        <v>9</v>
      </c>
      <c r="AG25" s="65">
        <v>44</v>
      </c>
      <c r="AH25" s="123">
        <v>0</v>
      </c>
      <c r="AI25" s="65">
        <f>SUM(AI20:AI24)</f>
        <v>46</v>
      </c>
      <c r="AJ25" s="67">
        <f>SUM(AJ20:AJ24)</f>
        <v>0</v>
      </c>
      <c r="AK25" s="65">
        <f>SUM(AK20:AK24)</f>
        <v>42</v>
      </c>
      <c r="AL25" s="67">
        <f>SUM(AL20:AL24)</f>
        <v>0</v>
      </c>
      <c r="AM25" s="74">
        <f>SUM(AM20:AM24)</f>
        <v>43</v>
      </c>
      <c r="AN25" s="75">
        <f t="shared" ref="AN25:AV25" si="8">SUM(AN20:AN24)</f>
        <v>1</v>
      </c>
      <c r="AO25" s="74">
        <f t="shared" si="8"/>
        <v>37</v>
      </c>
      <c r="AP25" s="75">
        <f t="shared" si="8"/>
        <v>0</v>
      </c>
      <c r="AQ25" s="74">
        <f t="shared" si="8"/>
        <v>30</v>
      </c>
      <c r="AR25" s="75">
        <f t="shared" si="8"/>
        <v>0</v>
      </c>
      <c r="AS25" s="74">
        <f t="shared" si="8"/>
        <v>36</v>
      </c>
      <c r="AT25" s="75">
        <f t="shared" si="8"/>
        <v>0</v>
      </c>
      <c r="AU25" s="74">
        <f t="shared" si="8"/>
        <v>30</v>
      </c>
      <c r="AV25" s="75">
        <f t="shared" si="8"/>
        <v>0</v>
      </c>
    </row>
    <row r="26" spans="1:48" ht="18" x14ac:dyDescent="0.25">
      <c r="A26" s="129" t="s">
        <v>196</v>
      </c>
      <c r="B26" s="118"/>
      <c r="C26" s="119"/>
      <c r="D26" s="118"/>
      <c r="E26" s="119"/>
      <c r="F26" s="118"/>
      <c r="G26" s="119"/>
      <c r="H26" s="118"/>
      <c r="I26" s="119"/>
      <c r="J26" s="118"/>
      <c r="K26" s="119"/>
      <c r="L26" s="118"/>
      <c r="M26" s="119"/>
      <c r="N26" s="118"/>
      <c r="O26" s="119"/>
      <c r="P26" s="118"/>
      <c r="Q26" s="119"/>
      <c r="R26" s="118"/>
      <c r="S26" s="119"/>
      <c r="T26" s="118"/>
      <c r="U26" s="119"/>
      <c r="V26" s="118"/>
      <c r="W26" s="120"/>
      <c r="X26" s="118"/>
      <c r="Y26" s="119"/>
      <c r="Z26" s="118"/>
      <c r="AA26" s="119"/>
      <c r="AB26" s="118"/>
      <c r="AC26" s="119"/>
      <c r="AD26" s="118"/>
      <c r="AE26" s="119"/>
      <c r="AF26" s="129" t="s">
        <v>15</v>
      </c>
      <c r="AG26" s="118"/>
      <c r="AH26" s="119"/>
      <c r="AI26" s="118"/>
      <c r="AJ26" s="120"/>
      <c r="AK26" s="118"/>
      <c r="AL26" s="120"/>
      <c r="AM26" s="121"/>
      <c r="AN26" s="122"/>
      <c r="AO26" s="121"/>
      <c r="AP26" s="122"/>
      <c r="AQ26" s="121"/>
      <c r="AR26" s="122"/>
      <c r="AS26" s="121"/>
      <c r="AT26" s="122"/>
      <c r="AU26" s="121"/>
      <c r="AV26" s="122"/>
    </row>
    <row r="27" spans="1:48" ht="15" customHeight="1" x14ac:dyDescent="0.2">
      <c r="A27" s="130" t="s">
        <v>2</v>
      </c>
      <c r="B27" s="117">
        <v>65</v>
      </c>
      <c r="C27" s="123">
        <v>0</v>
      </c>
      <c r="D27" s="117">
        <v>80</v>
      </c>
      <c r="E27" s="123">
        <v>0</v>
      </c>
      <c r="F27" s="117">
        <v>92</v>
      </c>
      <c r="G27" s="123">
        <v>0</v>
      </c>
      <c r="H27" s="117">
        <v>110</v>
      </c>
      <c r="I27" s="123">
        <v>0</v>
      </c>
      <c r="J27" s="117">
        <v>115</v>
      </c>
      <c r="K27" s="123">
        <v>0</v>
      </c>
      <c r="L27" s="117">
        <v>75</v>
      </c>
      <c r="M27" s="123">
        <v>0</v>
      </c>
      <c r="N27" s="117">
        <v>100</v>
      </c>
      <c r="O27" s="123">
        <v>0</v>
      </c>
      <c r="P27" s="117">
        <v>106</v>
      </c>
      <c r="Q27" s="123">
        <v>0</v>
      </c>
      <c r="R27" s="117">
        <v>72</v>
      </c>
      <c r="S27" s="123">
        <v>0</v>
      </c>
      <c r="T27" s="117">
        <v>55</v>
      </c>
      <c r="U27" s="123">
        <v>0</v>
      </c>
      <c r="V27" s="117">
        <v>19</v>
      </c>
      <c r="W27" s="124">
        <v>0</v>
      </c>
      <c r="X27" s="117">
        <v>13</v>
      </c>
      <c r="Y27" s="123">
        <v>0</v>
      </c>
      <c r="Z27" s="117">
        <v>18</v>
      </c>
      <c r="AA27" s="123">
        <v>0</v>
      </c>
      <c r="AB27" s="117">
        <v>19</v>
      </c>
      <c r="AC27" s="123">
        <v>0</v>
      </c>
      <c r="AD27" s="117">
        <v>15</v>
      </c>
      <c r="AE27" s="123">
        <v>0</v>
      </c>
      <c r="AF27" s="130" t="s">
        <v>2</v>
      </c>
      <c r="AG27" s="117">
        <v>29</v>
      </c>
      <c r="AH27" s="123">
        <v>0</v>
      </c>
      <c r="AI27" s="117">
        <v>12</v>
      </c>
      <c r="AJ27" s="124">
        <v>0</v>
      </c>
      <c r="AK27" s="117">
        <v>14</v>
      </c>
      <c r="AL27" s="124">
        <v>1</v>
      </c>
      <c r="AM27" s="125">
        <v>15</v>
      </c>
      <c r="AN27" s="126">
        <v>0</v>
      </c>
      <c r="AO27" s="125">
        <v>21</v>
      </c>
      <c r="AP27" s="126">
        <v>0</v>
      </c>
      <c r="AQ27" s="125">
        <v>37</v>
      </c>
      <c r="AR27" s="160">
        <v>0</v>
      </c>
      <c r="AS27" s="127">
        <v>15</v>
      </c>
      <c r="AT27" s="160">
        <v>0</v>
      </c>
      <c r="AU27" s="127">
        <v>10</v>
      </c>
      <c r="AV27" s="160">
        <v>0</v>
      </c>
    </row>
    <row r="28" spans="1:48" ht="15" customHeight="1" x14ac:dyDescent="0.2">
      <c r="A28" s="130" t="s">
        <v>4</v>
      </c>
      <c r="B28" s="117">
        <v>53</v>
      </c>
      <c r="C28" s="123">
        <v>0</v>
      </c>
      <c r="D28" s="117">
        <v>52</v>
      </c>
      <c r="E28" s="123">
        <v>0</v>
      </c>
      <c r="F28" s="117">
        <v>55</v>
      </c>
      <c r="G28" s="123">
        <v>0</v>
      </c>
      <c r="H28" s="117">
        <v>68</v>
      </c>
      <c r="I28" s="123">
        <v>1</v>
      </c>
      <c r="J28" s="117">
        <v>55</v>
      </c>
      <c r="K28" s="123">
        <v>0</v>
      </c>
      <c r="L28" s="117">
        <v>72</v>
      </c>
      <c r="M28" s="123">
        <v>1</v>
      </c>
      <c r="N28" s="117">
        <v>67</v>
      </c>
      <c r="O28" s="123">
        <v>0</v>
      </c>
      <c r="P28" s="117">
        <v>52</v>
      </c>
      <c r="Q28" s="123">
        <v>0</v>
      </c>
      <c r="R28" s="117">
        <v>43</v>
      </c>
      <c r="S28" s="123">
        <v>0</v>
      </c>
      <c r="T28" s="117">
        <v>11</v>
      </c>
      <c r="U28" s="123">
        <v>0</v>
      </c>
      <c r="V28" s="117">
        <v>8</v>
      </c>
      <c r="W28" s="124">
        <v>0</v>
      </c>
      <c r="X28" s="117">
        <v>16</v>
      </c>
      <c r="Y28" s="123">
        <v>1</v>
      </c>
      <c r="Z28" s="117">
        <v>11</v>
      </c>
      <c r="AA28" s="123">
        <v>0</v>
      </c>
      <c r="AB28" s="117">
        <v>11</v>
      </c>
      <c r="AC28" s="123">
        <v>0</v>
      </c>
      <c r="AD28" s="117">
        <v>18</v>
      </c>
      <c r="AE28" s="123">
        <v>0</v>
      </c>
      <c r="AF28" s="130" t="s">
        <v>4</v>
      </c>
      <c r="AG28" s="117">
        <v>14</v>
      </c>
      <c r="AH28" s="123">
        <v>0</v>
      </c>
      <c r="AI28" s="117">
        <v>10</v>
      </c>
      <c r="AJ28" s="124">
        <v>0</v>
      </c>
      <c r="AK28" s="117">
        <v>16</v>
      </c>
      <c r="AL28" s="124">
        <v>0</v>
      </c>
      <c r="AM28" s="125">
        <v>20</v>
      </c>
      <c r="AN28" s="126">
        <v>0</v>
      </c>
      <c r="AO28" s="125">
        <v>31</v>
      </c>
      <c r="AP28" s="126">
        <v>0</v>
      </c>
      <c r="AQ28" s="125">
        <v>10</v>
      </c>
      <c r="AR28" s="160">
        <v>0</v>
      </c>
      <c r="AS28" s="127">
        <v>9</v>
      </c>
      <c r="AT28" s="160">
        <v>1</v>
      </c>
      <c r="AU28" s="127">
        <v>6</v>
      </c>
      <c r="AV28" s="160">
        <v>1</v>
      </c>
    </row>
    <row r="29" spans="1:48" ht="15" customHeight="1" x14ac:dyDescent="0.2">
      <c r="A29" s="130" t="s">
        <v>5</v>
      </c>
      <c r="B29" s="117">
        <v>39</v>
      </c>
      <c r="C29" s="123">
        <v>1</v>
      </c>
      <c r="D29" s="117">
        <v>41</v>
      </c>
      <c r="E29" s="123">
        <v>0</v>
      </c>
      <c r="F29" s="117">
        <v>60</v>
      </c>
      <c r="G29" s="123">
        <v>0</v>
      </c>
      <c r="H29" s="117">
        <v>38</v>
      </c>
      <c r="I29" s="123">
        <v>0</v>
      </c>
      <c r="J29" s="117">
        <v>45</v>
      </c>
      <c r="K29" s="123">
        <v>0</v>
      </c>
      <c r="L29" s="117">
        <v>48</v>
      </c>
      <c r="M29" s="123">
        <v>0</v>
      </c>
      <c r="N29" s="117">
        <v>37</v>
      </c>
      <c r="O29" s="123">
        <v>0</v>
      </c>
      <c r="P29" s="117">
        <v>33</v>
      </c>
      <c r="Q29" s="123">
        <v>0</v>
      </c>
      <c r="R29" s="117">
        <v>11</v>
      </c>
      <c r="S29" s="123">
        <v>0</v>
      </c>
      <c r="T29" s="117">
        <v>6</v>
      </c>
      <c r="U29" s="123">
        <v>0</v>
      </c>
      <c r="V29" s="117">
        <v>13</v>
      </c>
      <c r="W29" s="124">
        <v>0</v>
      </c>
      <c r="X29" s="117">
        <v>5</v>
      </c>
      <c r="Y29" s="123">
        <v>1</v>
      </c>
      <c r="Z29" s="117">
        <v>9</v>
      </c>
      <c r="AA29" s="123">
        <v>0</v>
      </c>
      <c r="AB29" s="117">
        <v>17</v>
      </c>
      <c r="AC29" s="123">
        <v>0</v>
      </c>
      <c r="AD29" s="117">
        <v>10</v>
      </c>
      <c r="AE29" s="123">
        <v>0</v>
      </c>
      <c r="AF29" s="130" t="s">
        <v>5</v>
      </c>
      <c r="AG29" s="117">
        <v>6</v>
      </c>
      <c r="AH29" s="123">
        <v>0</v>
      </c>
      <c r="AI29" s="117">
        <v>11</v>
      </c>
      <c r="AJ29" s="124">
        <v>0</v>
      </c>
      <c r="AK29" s="117">
        <v>13</v>
      </c>
      <c r="AL29" s="124">
        <v>0</v>
      </c>
      <c r="AM29" s="125">
        <v>21</v>
      </c>
      <c r="AN29" s="126">
        <v>0</v>
      </c>
      <c r="AO29" s="125">
        <v>7</v>
      </c>
      <c r="AP29" s="126">
        <v>0</v>
      </c>
      <c r="AQ29" s="125">
        <v>7</v>
      </c>
      <c r="AR29" s="160">
        <v>0</v>
      </c>
      <c r="AS29" s="127">
        <v>7</v>
      </c>
      <c r="AT29" s="160">
        <v>0</v>
      </c>
      <c r="AU29" s="127">
        <v>10</v>
      </c>
      <c r="AV29" s="160">
        <v>0</v>
      </c>
    </row>
    <row r="30" spans="1:48" ht="15" customHeight="1" x14ac:dyDescent="0.2">
      <c r="A30" s="130" t="s">
        <v>6</v>
      </c>
      <c r="B30" s="117">
        <v>43</v>
      </c>
      <c r="C30" s="123">
        <v>1</v>
      </c>
      <c r="D30" s="117">
        <v>56</v>
      </c>
      <c r="E30" s="123">
        <v>0</v>
      </c>
      <c r="F30" s="117">
        <v>32</v>
      </c>
      <c r="G30" s="123">
        <v>0</v>
      </c>
      <c r="H30" s="117">
        <v>48</v>
      </c>
      <c r="I30" s="123">
        <v>0</v>
      </c>
      <c r="J30" s="117">
        <v>50</v>
      </c>
      <c r="K30" s="123">
        <v>0</v>
      </c>
      <c r="L30" s="117">
        <v>37</v>
      </c>
      <c r="M30" s="123">
        <v>0</v>
      </c>
      <c r="N30" s="117">
        <v>24</v>
      </c>
      <c r="O30" s="123">
        <v>0</v>
      </c>
      <c r="P30" s="117">
        <v>8</v>
      </c>
      <c r="Q30" s="123">
        <v>0</v>
      </c>
      <c r="R30" s="117">
        <v>3</v>
      </c>
      <c r="S30" s="123">
        <v>0</v>
      </c>
      <c r="T30" s="117">
        <v>9</v>
      </c>
      <c r="U30" s="123">
        <v>0</v>
      </c>
      <c r="V30" s="117">
        <v>7</v>
      </c>
      <c r="W30" s="124">
        <v>0</v>
      </c>
      <c r="X30" s="117">
        <v>8</v>
      </c>
      <c r="Y30" s="123">
        <v>0</v>
      </c>
      <c r="Z30" s="117">
        <v>11</v>
      </c>
      <c r="AA30" s="123">
        <v>0</v>
      </c>
      <c r="AB30" s="117">
        <v>9</v>
      </c>
      <c r="AC30" s="123">
        <v>0</v>
      </c>
      <c r="AD30" s="117">
        <v>2</v>
      </c>
      <c r="AE30" s="123">
        <v>0</v>
      </c>
      <c r="AF30" s="130" t="s">
        <v>6</v>
      </c>
      <c r="AG30" s="117">
        <v>10</v>
      </c>
      <c r="AH30" s="123">
        <v>0</v>
      </c>
      <c r="AI30" s="117">
        <v>15</v>
      </c>
      <c r="AJ30" s="124">
        <v>0</v>
      </c>
      <c r="AK30" s="117">
        <v>22</v>
      </c>
      <c r="AL30" s="124">
        <v>0</v>
      </c>
      <c r="AM30" s="125">
        <v>7</v>
      </c>
      <c r="AN30" s="126">
        <v>0</v>
      </c>
      <c r="AO30" s="125">
        <v>12</v>
      </c>
      <c r="AP30" s="126">
        <v>0</v>
      </c>
      <c r="AQ30" s="125">
        <v>7</v>
      </c>
      <c r="AR30" s="160">
        <v>0</v>
      </c>
      <c r="AS30" s="127">
        <v>9</v>
      </c>
      <c r="AT30" s="160">
        <v>0</v>
      </c>
      <c r="AU30" s="127">
        <v>6</v>
      </c>
      <c r="AV30" s="160">
        <v>0</v>
      </c>
    </row>
    <row r="31" spans="1:48" ht="15" customHeight="1" x14ac:dyDescent="0.2">
      <c r="A31" s="130" t="s">
        <v>8</v>
      </c>
      <c r="B31" s="117">
        <v>0</v>
      </c>
      <c r="C31" s="123">
        <v>0</v>
      </c>
      <c r="D31" s="117">
        <v>0</v>
      </c>
      <c r="E31" s="123">
        <v>1</v>
      </c>
      <c r="F31" s="117">
        <v>0</v>
      </c>
      <c r="G31" s="123">
        <v>1</v>
      </c>
      <c r="H31" s="117">
        <v>0</v>
      </c>
      <c r="I31" s="123">
        <v>0</v>
      </c>
      <c r="J31" s="117">
        <v>0</v>
      </c>
      <c r="K31" s="123">
        <v>0</v>
      </c>
      <c r="L31" s="117">
        <v>0</v>
      </c>
      <c r="M31" s="123">
        <v>0</v>
      </c>
      <c r="N31" s="117">
        <v>0</v>
      </c>
      <c r="O31" s="123">
        <v>0</v>
      </c>
      <c r="P31" s="117">
        <v>0</v>
      </c>
      <c r="Q31" s="123">
        <v>0</v>
      </c>
      <c r="R31" s="117">
        <v>1</v>
      </c>
      <c r="S31" s="123">
        <v>0</v>
      </c>
      <c r="T31" s="117">
        <v>0</v>
      </c>
      <c r="U31" s="123">
        <v>0</v>
      </c>
      <c r="V31" s="117">
        <v>0</v>
      </c>
      <c r="W31" s="124">
        <v>0</v>
      </c>
      <c r="X31" s="117">
        <v>0</v>
      </c>
      <c r="Y31" s="123">
        <v>0</v>
      </c>
      <c r="Z31" s="117">
        <v>0</v>
      </c>
      <c r="AA31" s="123">
        <v>0</v>
      </c>
      <c r="AB31" s="117">
        <v>0</v>
      </c>
      <c r="AC31" s="123">
        <v>0</v>
      </c>
      <c r="AD31" s="117">
        <v>0</v>
      </c>
      <c r="AE31" s="123">
        <v>0</v>
      </c>
      <c r="AF31" s="130" t="s">
        <v>8</v>
      </c>
      <c r="AG31" s="117">
        <v>0</v>
      </c>
      <c r="AH31" s="123">
        <v>0</v>
      </c>
      <c r="AI31" s="117">
        <v>0</v>
      </c>
      <c r="AJ31" s="124">
        <v>0</v>
      </c>
      <c r="AK31" s="117">
        <v>0</v>
      </c>
      <c r="AL31" s="124">
        <v>0</v>
      </c>
      <c r="AM31" s="125">
        <v>0</v>
      </c>
      <c r="AN31" s="126">
        <v>0</v>
      </c>
      <c r="AO31" s="125">
        <v>1</v>
      </c>
      <c r="AP31" s="126">
        <v>0</v>
      </c>
      <c r="AQ31" s="125">
        <v>0</v>
      </c>
      <c r="AR31" s="160">
        <v>1</v>
      </c>
      <c r="AS31" s="127">
        <v>0</v>
      </c>
      <c r="AT31" s="160">
        <v>1</v>
      </c>
      <c r="AU31" s="127">
        <v>0</v>
      </c>
      <c r="AV31" s="160">
        <v>0</v>
      </c>
    </row>
    <row r="32" spans="1:48" ht="15" customHeight="1" x14ac:dyDescent="0.2">
      <c r="A32" s="104" t="s">
        <v>9</v>
      </c>
      <c r="B32" s="65">
        <f t="shared" ref="B32:C32" si="9">SUM(B27:B31)</f>
        <v>200</v>
      </c>
      <c r="C32" s="82">
        <f t="shared" si="9"/>
        <v>2</v>
      </c>
      <c r="D32" s="65">
        <f t="shared" ref="D32:E32" si="10">SUM(D27:D31)</f>
        <v>229</v>
      </c>
      <c r="E32" s="82">
        <f t="shared" si="10"/>
        <v>1</v>
      </c>
      <c r="F32" s="65">
        <f t="shared" ref="F32:L32" si="11">SUM(F27:F31)</f>
        <v>239</v>
      </c>
      <c r="G32" s="82">
        <f t="shared" si="11"/>
        <v>1</v>
      </c>
      <c r="H32" s="65">
        <f t="shared" si="11"/>
        <v>264</v>
      </c>
      <c r="I32" s="82">
        <f t="shared" si="11"/>
        <v>1</v>
      </c>
      <c r="J32" s="65">
        <f t="shared" si="11"/>
        <v>265</v>
      </c>
      <c r="K32" s="82">
        <f t="shared" si="11"/>
        <v>0</v>
      </c>
      <c r="L32" s="65">
        <f t="shared" si="11"/>
        <v>232</v>
      </c>
      <c r="M32" s="82">
        <v>1</v>
      </c>
      <c r="N32" s="65">
        <f>SUM(N27:N31)</f>
        <v>228</v>
      </c>
      <c r="O32" s="82">
        <v>0</v>
      </c>
      <c r="P32" s="65">
        <f>SUM(P27:P31)</f>
        <v>199</v>
      </c>
      <c r="Q32" s="82">
        <v>0</v>
      </c>
      <c r="R32" s="65">
        <f>SUM(R27:R31)</f>
        <v>130</v>
      </c>
      <c r="S32" s="82">
        <v>0</v>
      </c>
      <c r="T32" s="65">
        <f>SUM(T27:T31)</f>
        <v>81</v>
      </c>
      <c r="U32" s="82">
        <v>0</v>
      </c>
      <c r="V32" s="65">
        <f>SUM(V27:V31)</f>
        <v>47</v>
      </c>
      <c r="W32" s="67">
        <v>0</v>
      </c>
      <c r="X32" s="65">
        <v>42</v>
      </c>
      <c r="Y32" s="82">
        <v>2</v>
      </c>
      <c r="Z32" s="65">
        <f>SUM(Z27:Z31)</f>
        <v>49</v>
      </c>
      <c r="AA32" s="82">
        <v>0</v>
      </c>
      <c r="AB32" s="65">
        <f>SUM(AB27:AB31)</f>
        <v>56</v>
      </c>
      <c r="AC32" s="82">
        <v>0</v>
      </c>
      <c r="AD32" s="65">
        <f>SUM(AD27:AD31)</f>
        <v>45</v>
      </c>
      <c r="AE32" s="82">
        <f>SUM(AE27:AE31)</f>
        <v>0</v>
      </c>
      <c r="AF32" s="104" t="s">
        <v>9</v>
      </c>
      <c r="AG32" s="65">
        <v>59</v>
      </c>
      <c r="AH32" s="123">
        <v>0</v>
      </c>
      <c r="AI32" s="65">
        <f>SUM(AI27:AI31)</f>
        <v>48</v>
      </c>
      <c r="AJ32" s="67">
        <f>SUM(AJ27:AJ31)</f>
        <v>0</v>
      </c>
      <c r="AK32" s="65">
        <f>SUM(AK27:AK31)</f>
        <v>65</v>
      </c>
      <c r="AL32" s="67">
        <f>SUM(AL27:AL31)</f>
        <v>1</v>
      </c>
      <c r="AM32" s="74">
        <f>SUM(AM27:AM31)</f>
        <v>63</v>
      </c>
      <c r="AN32" s="75">
        <f t="shared" ref="AN32:AV32" si="12">SUM(AN27:AN31)</f>
        <v>0</v>
      </c>
      <c r="AO32" s="74">
        <f t="shared" si="12"/>
        <v>72</v>
      </c>
      <c r="AP32" s="75">
        <f t="shared" si="12"/>
        <v>0</v>
      </c>
      <c r="AQ32" s="74">
        <f t="shared" si="12"/>
        <v>61</v>
      </c>
      <c r="AR32" s="75">
        <f t="shared" si="12"/>
        <v>1</v>
      </c>
      <c r="AS32" s="74">
        <f t="shared" si="12"/>
        <v>40</v>
      </c>
      <c r="AT32" s="75">
        <f t="shared" si="12"/>
        <v>2</v>
      </c>
      <c r="AU32" s="74">
        <f t="shared" si="12"/>
        <v>32</v>
      </c>
      <c r="AV32" s="75">
        <f t="shared" si="12"/>
        <v>1</v>
      </c>
    </row>
    <row r="33" spans="1:48" ht="18" x14ac:dyDescent="0.25">
      <c r="A33" s="129" t="s">
        <v>16</v>
      </c>
      <c r="B33" s="118"/>
      <c r="C33" s="119"/>
      <c r="D33" s="118"/>
      <c r="E33" s="119"/>
      <c r="F33" s="118"/>
      <c r="G33" s="119"/>
      <c r="H33" s="118"/>
      <c r="I33" s="119"/>
      <c r="J33" s="118"/>
      <c r="K33" s="119"/>
      <c r="L33" s="118"/>
      <c r="M33" s="119"/>
      <c r="N33" s="118"/>
      <c r="O33" s="119"/>
      <c r="P33" s="118"/>
      <c r="Q33" s="119"/>
      <c r="R33" s="118"/>
      <c r="S33" s="119"/>
      <c r="T33" s="118"/>
      <c r="U33" s="119"/>
      <c r="V33" s="118"/>
      <c r="W33" s="120"/>
      <c r="X33" s="118"/>
      <c r="Y33" s="119"/>
      <c r="Z33" s="118"/>
      <c r="AA33" s="119"/>
      <c r="AB33" s="118"/>
      <c r="AC33" s="119"/>
      <c r="AD33" s="118"/>
      <c r="AE33" s="119"/>
      <c r="AF33" s="129" t="s">
        <v>16</v>
      </c>
      <c r="AG33" s="118"/>
      <c r="AH33" s="119"/>
      <c r="AI33" s="118"/>
      <c r="AJ33" s="120"/>
      <c r="AK33" s="118"/>
      <c r="AL33" s="120"/>
      <c r="AM33" s="121"/>
      <c r="AN33" s="122"/>
      <c r="AO33" s="121"/>
      <c r="AP33" s="122"/>
      <c r="AQ33" s="121"/>
      <c r="AR33" s="122"/>
      <c r="AS33" s="121"/>
      <c r="AT33" s="122"/>
      <c r="AU33" s="121"/>
      <c r="AV33" s="122"/>
    </row>
    <row r="34" spans="1:48" ht="15" customHeight="1" x14ac:dyDescent="0.2">
      <c r="A34" s="130" t="s">
        <v>2</v>
      </c>
      <c r="B34" s="117">
        <v>49</v>
      </c>
      <c r="C34" s="123">
        <v>0</v>
      </c>
      <c r="D34" s="117">
        <v>64</v>
      </c>
      <c r="E34" s="123">
        <v>0</v>
      </c>
      <c r="F34" s="117">
        <v>49</v>
      </c>
      <c r="G34" s="123">
        <v>0</v>
      </c>
      <c r="H34" s="117">
        <v>46</v>
      </c>
      <c r="I34" s="123">
        <v>0</v>
      </c>
      <c r="J34" s="117">
        <v>79</v>
      </c>
      <c r="K34" s="123">
        <v>0</v>
      </c>
      <c r="L34" s="117">
        <v>74</v>
      </c>
      <c r="M34" s="123">
        <v>0</v>
      </c>
      <c r="N34" s="117">
        <v>56</v>
      </c>
      <c r="O34" s="123">
        <v>0</v>
      </c>
      <c r="P34" s="117">
        <v>74</v>
      </c>
      <c r="Q34" s="123">
        <v>0</v>
      </c>
      <c r="R34" s="117">
        <v>50</v>
      </c>
      <c r="S34" s="123">
        <v>0</v>
      </c>
      <c r="T34" s="117">
        <v>29</v>
      </c>
      <c r="U34" s="123">
        <v>0</v>
      </c>
      <c r="V34" s="117">
        <v>10</v>
      </c>
      <c r="W34" s="124">
        <v>0</v>
      </c>
      <c r="X34" s="117">
        <v>16</v>
      </c>
      <c r="Y34" s="123">
        <v>0</v>
      </c>
      <c r="Z34" s="117">
        <v>16</v>
      </c>
      <c r="AA34" s="123">
        <v>0</v>
      </c>
      <c r="AB34" s="117">
        <v>12</v>
      </c>
      <c r="AC34" s="123">
        <v>0</v>
      </c>
      <c r="AD34" s="117">
        <v>12</v>
      </c>
      <c r="AE34" s="123">
        <v>0</v>
      </c>
      <c r="AF34" s="130" t="s">
        <v>2</v>
      </c>
      <c r="AG34" s="117">
        <v>10</v>
      </c>
      <c r="AH34" s="123">
        <v>0</v>
      </c>
      <c r="AI34" s="117">
        <v>8</v>
      </c>
      <c r="AJ34" s="124">
        <v>0</v>
      </c>
      <c r="AK34" s="117">
        <v>2</v>
      </c>
      <c r="AL34" s="124">
        <v>0</v>
      </c>
      <c r="AM34" s="125">
        <v>5</v>
      </c>
      <c r="AN34" s="126">
        <v>0</v>
      </c>
      <c r="AO34" s="125">
        <v>3</v>
      </c>
      <c r="AP34" s="126">
        <v>0</v>
      </c>
      <c r="AQ34" s="125">
        <v>7</v>
      </c>
      <c r="AR34" s="160">
        <v>0</v>
      </c>
      <c r="AS34" s="127">
        <v>6</v>
      </c>
      <c r="AT34" s="160">
        <v>0</v>
      </c>
      <c r="AU34" s="127">
        <v>4</v>
      </c>
      <c r="AV34" s="160">
        <v>0</v>
      </c>
    </row>
    <row r="35" spans="1:48" ht="15" customHeight="1" x14ac:dyDescent="0.2">
      <c r="A35" s="130" t="s">
        <v>4</v>
      </c>
      <c r="B35" s="117">
        <v>48</v>
      </c>
      <c r="C35" s="123">
        <v>0</v>
      </c>
      <c r="D35" s="117">
        <v>32</v>
      </c>
      <c r="E35" s="123">
        <v>0</v>
      </c>
      <c r="F35" s="117">
        <v>39</v>
      </c>
      <c r="G35" s="123">
        <v>0</v>
      </c>
      <c r="H35" s="117">
        <v>58</v>
      </c>
      <c r="I35" s="123">
        <v>0</v>
      </c>
      <c r="J35" s="117">
        <v>55</v>
      </c>
      <c r="K35" s="123">
        <v>0</v>
      </c>
      <c r="L35" s="117">
        <v>43</v>
      </c>
      <c r="M35" s="123">
        <v>0</v>
      </c>
      <c r="N35" s="117">
        <v>49</v>
      </c>
      <c r="O35" s="123">
        <v>0</v>
      </c>
      <c r="P35" s="117">
        <v>41</v>
      </c>
      <c r="Q35" s="123">
        <v>0</v>
      </c>
      <c r="R35" s="117">
        <v>22</v>
      </c>
      <c r="S35" s="123">
        <v>0</v>
      </c>
      <c r="T35" s="117">
        <v>11</v>
      </c>
      <c r="U35" s="123">
        <v>0</v>
      </c>
      <c r="V35" s="117">
        <v>17</v>
      </c>
      <c r="W35" s="124">
        <v>0</v>
      </c>
      <c r="X35" s="117">
        <v>11</v>
      </c>
      <c r="Y35" s="123">
        <v>0</v>
      </c>
      <c r="Z35" s="117">
        <v>9</v>
      </c>
      <c r="AA35" s="123">
        <v>0</v>
      </c>
      <c r="AB35" s="117">
        <v>11</v>
      </c>
      <c r="AC35" s="123">
        <v>0</v>
      </c>
      <c r="AD35" s="117">
        <v>11</v>
      </c>
      <c r="AE35" s="123">
        <v>0</v>
      </c>
      <c r="AF35" s="130" t="s">
        <v>4</v>
      </c>
      <c r="AG35" s="117">
        <v>3</v>
      </c>
      <c r="AH35" s="123">
        <v>0</v>
      </c>
      <c r="AI35" s="117">
        <v>1</v>
      </c>
      <c r="AJ35" s="124">
        <v>0</v>
      </c>
      <c r="AK35" s="117">
        <v>3</v>
      </c>
      <c r="AL35" s="124">
        <v>0</v>
      </c>
      <c r="AM35" s="125">
        <v>3</v>
      </c>
      <c r="AN35" s="126">
        <v>0</v>
      </c>
      <c r="AO35" s="125">
        <v>6</v>
      </c>
      <c r="AP35" s="126">
        <v>0</v>
      </c>
      <c r="AQ35" s="125">
        <v>6</v>
      </c>
      <c r="AR35" s="160">
        <v>0</v>
      </c>
      <c r="AS35" s="127">
        <v>2</v>
      </c>
      <c r="AT35" s="160">
        <v>0</v>
      </c>
      <c r="AU35" s="127">
        <v>6</v>
      </c>
      <c r="AV35" s="160">
        <v>0</v>
      </c>
    </row>
    <row r="36" spans="1:48" ht="15" customHeight="1" x14ac:dyDescent="0.2">
      <c r="A36" s="130" t="s">
        <v>5</v>
      </c>
      <c r="B36" s="117">
        <v>27</v>
      </c>
      <c r="C36" s="123">
        <v>0</v>
      </c>
      <c r="D36" s="117">
        <v>38</v>
      </c>
      <c r="E36" s="123">
        <v>0</v>
      </c>
      <c r="F36" s="117">
        <v>39</v>
      </c>
      <c r="G36" s="123">
        <v>0</v>
      </c>
      <c r="H36" s="117">
        <v>47</v>
      </c>
      <c r="I36" s="123">
        <v>0</v>
      </c>
      <c r="J36" s="117">
        <v>36</v>
      </c>
      <c r="K36" s="123">
        <v>0</v>
      </c>
      <c r="L36" s="117">
        <v>31</v>
      </c>
      <c r="M36" s="123">
        <v>0</v>
      </c>
      <c r="N36" s="117">
        <v>29</v>
      </c>
      <c r="O36" s="123">
        <v>0</v>
      </c>
      <c r="P36" s="117">
        <v>21</v>
      </c>
      <c r="Q36" s="123">
        <v>0</v>
      </c>
      <c r="R36" s="117">
        <v>7</v>
      </c>
      <c r="S36" s="123">
        <v>0</v>
      </c>
      <c r="T36" s="117">
        <v>14</v>
      </c>
      <c r="U36" s="123">
        <v>0</v>
      </c>
      <c r="V36" s="117">
        <v>7</v>
      </c>
      <c r="W36" s="124">
        <v>1</v>
      </c>
      <c r="X36" s="117">
        <v>8</v>
      </c>
      <c r="Y36" s="123">
        <v>0</v>
      </c>
      <c r="Z36" s="117">
        <v>10</v>
      </c>
      <c r="AA36" s="123">
        <v>0</v>
      </c>
      <c r="AB36" s="117">
        <v>8</v>
      </c>
      <c r="AC36" s="123">
        <v>0</v>
      </c>
      <c r="AD36" s="117">
        <v>11</v>
      </c>
      <c r="AE36" s="123">
        <v>0</v>
      </c>
      <c r="AF36" s="130" t="s">
        <v>5</v>
      </c>
      <c r="AG36" s="117">
        <v>2</v>
      </c>
      <c r="AH36" s="123">
        <v>0</v>
      </c>
      <c r="AI36" s="117">
        <v>3</v>
      </c>
      <c r="AJ36" s="124">
        <v>0</v>
      </c>
      <c r="AK36" s="117">
        <v>2</v>
      </c>
      <c r="AL36" s="124">
        <v>0</v>
      </c>
      <c r="AM36" s="125">
        <v>4</v>
      </c>
      <c r="AN36" s="126">
        <v>0</v>
      </c>
      <c r="AO36" s="125">
        <v>3</v>
      </c>
      <c r="AP36" s="126">
        <v>0</v>
      </c>
      <c r="AQ36" s="125">
        <v>3</v>
      </c>
      <c r="AR36" s="160">
        <v>0</v>
      </c>
      <c r="AS36" s="127">
        <v>3</v>
      </c>
      <c r="AT36" s="160">
        <v>0</v>
      </c>
      <c r="AU36" s="127">
        <v>1</v>
      </c>
      <c r="AV36" s="160">
        <v>0</v>
      </c>
    </row>
    <row r="37" spans="1:48" ht="15" customHeight="1" x14ac:dyDescent="0.2">
      <c r="A37" s="130" t="s">
        <v>6</v>
      </c>
      <c r="B37" s="117">
        <v>40</v>
      </c>
      <c r="C37" s="123">
        <v>1</v>
      </c>
      <c r="D37" s="117">
        <v>39</v>
      </c>
      <c r="E37" s="123">
        <v>0</v>
      </c>
      <c r="F37" s="117">
        <v>47</v>
      </c>
      <c r="G37" s="123">
        <v>0</v>
      </c>
      <c r="H37" s="117">
        <v>33</v>
      </c>
      <c r="I37" s="123">
        <v>0</v>
      </c>
      <c r="J37" s="117">
        <v>32</v>
      </c>
      <c r="K37" s="123">
        <v>1</v>
      </c>
      <c r="L37" s="117">
        <v>27</v>
      </c>
      <c r="M37" s="123">
        <v>0</v>
      </c>
      <c r="N37" s="117">
        <v>21</v>
      </c>
      <c r="O37" s="123">
        <v>0</v>
      </c>
      <c r="P37" s="117">
        <v>7</v>
      </c>
      <c r="Q37" s="123">
        <v>0</v>
      </c>
      <c r="R37" s="117">
        <v>14</v>
      </c>
      <c r="S37" s="123">
        <v>1</v>
      </c>
      <c r="T37" s="117">
        <v>7</v>
      </c>
      <c r="U37" s="123">
        <v>1</v>
      </c>
      <c r="V37" s="117">
        <v>11</v>
      </c>
      <c r="W37" s="124">
        <v>0</v>
      </c>
      <c r="X37" s="117">
        <v>8</v>
      </c>
      <c r="Y37" s="123">
        <v>0</v>
      </c>
      <c r="Z37" s="117">
        <v>7</v>
      </c>
      <c r="AA37" s="123">
        <v>0</v>
      </c>
      <c r="AB37" s="117">
        <v>10</v>
      </c>
      <c r="AC37" s="123">
        <v>0</v>
      </c>
      <c r="AD37" s="117">
        <v>7</v>
      </c>
      <c r="AE37" s="123">
        <v>0</v>
      </c>
      <c r="AF37" s="130" t="s">
        <v>6</v>
      </c>
      <c r="AG37" s="117">
        <v>2</v>
      </c>
      <c r="AH37" s="123">
        <v>0</v>
      </c>
      <c r="AI37" s="117">
        <v>2</v>
      </c>
      <c r="AJ37" s="124">
        <v>0</v>
      </c>
      <c r="AK37" s="117">
        <v>3</v>
      </c>
      <c r="AL37" s="124">
        <v>0</v>
      </c>
      <c r="AM37" s="125">
        <v>5</v>
      </c>
      <c r="AN37" s="126">
        <v>0</v>
      </c>
      <c r="AO37" s="125">
        <v>4</v>
      </c>
      <c r="AP37" s="126">
        <v>0</v>
      </c>
      <c r="AQ37" s="125">
        <v>1</v>
      </c>
      <c r="AR37" s="160">
        <v>0</v>
      </c>
      <c r="AS37" s="127">
        <v>2</v>
      </c>
      <c r="AT37" s="160">
        <v>0</v>
      </c>
      <c r="AU37" s="127">
        <v>1</v>
      </c>
      <c r="AV37" s="160">
        <v>0</v>
      </c>
    </row>
    <row r="38" spans="1:48" ht="15" customHeight="1" x14ac:dyDescent="0.2">
      <c r="A38" s="130" t="s">
        <v>8</v>
      </c>
      <c r="B38" s="117">
        <v>0</v>
      </c>
      <c r="C38" s="123">
        <v>0</v>
      </c>
      <c r="D38" s="117">
        <v>0</v>
      </c>
      <c r="E38" s="123">
        <v>0</v>
      </c>
      <c r="F38" s="117">
        <v>0</v>
      </c>
      <c r="G38" s="123">
        <v>0</v>
      </c>
      <c r="H38" s="117">
        <v>0</v>
      </c>
      <c r="I38" s="123">
        <v>0</v>
      </c>
      <c r="J38" s="117">
        <v>0</v>
      </c>
      <c r="K38" s="123">
        <v>0</v>
      </c>
      <c r="L38" s="117">
        <v>1</v>
      </c>
      <c r="M38" s="123">
        <v>0</v>
      </c>
      <c r="N38" s="117">
        <v>2</v>
      </c>
      <c r="O38" s="123">
        <v>0</v>
      </c>
      <c r="P38" s="117">
        <v>0</v>
      </c>
      <c r="Q38" s="123">
        <v>0</v>
      </c>
      <c r="R38" s="117">
        <v>0</v>
      </c>
      <c r="S38" s="123">
        <v>0</v>
      </c>
      <c r="T38" s="117">
        <v>0</v>
      </c>
      <c r="U38" s="123">
        <v>0</v>
      </c>
      <c r="V38" s="117">
        <v>0</v>
      </c>
      <c r="W38" s="124">
        <v>0</v>
      </c>
      <c r="X38" s="117">
        <v>0</v>
      </c>
      <c r="Y38" s="123">
        <v>0</v>
      </c>
      <c r="Z38" s="117">
        <v>0</v>
      </c>
      <c r="AA38" s="123">
        <v>0</v>
      </c>
      <c r="AB38" s="117">
        <v>0</v>
      </c>
      <c r="AC38" s="123">
        <v>0</v>
      </c>
      <c r="AD38" s="117">
        <v>0</v>
      </c>
      <c r="AE38" s="123">
        <v>0</v>
      </c>
      <c r="AF38" s="130" t="s">
        <v>8</v>
      </c>
      <c r="AG38" s="117">
        <v>0</v>
      </c>
      <c r="AH38" s="123">
        <v>1</v>
      </c>
      <c r="AI38" s="117">
        <v>0</v>
      </c>
      <c r="AJ38" s="124">
        <v>0</v>
      </c>
      <c r="AK38" s="117">
        <v>0</v>
      </c>
      <c r="AL38" s="124">
        <v>0</v>
      </c>
      <c r="AM38" s="125">
        <v>0</v>
      </c>
      <c r="AN38" s="126">
        <v>0</v>
      </c>
      <c r="AO38" s="125">
        <v>0</v>
      </c>
      <c r="AP38" s="126">
        <v>0</v>
      </c>
      <c r="AQ38" s="125">
        <v>0</v>
      </c>
      <c r="AR38" s="160">
        <v>0</v>
      </c>
      <c r="AS38" s="127">
        <v>0</v>
      </c>
      <c r="AT38" s="160">
        <v>0</v>
      </c>
      <c r="AU38" s="127">
        <v>0</v>
      </c>
      <c r="AV38" s="160">
        <v>0</v>
      </c>
    </row>
    <row r="39" spans="1:48" ht="15" customHeight="1" x14ac:dyDescent="0.2">
      <c r="A39" s="104" t="s">
        <v>9</v>
      </c>
      <c r="B39" s="65">
        <f t="shared" ref="B39:C39" si="13">SUM(B34:B38)</f>
        <v>164</v>
      </c>
      <c r="C39" s="82">
        <f t="shared" si="13"/>
        <v>1</v>
      </c>
      <c r="D39" s="65">
        <f t="shared" ref="D39:E39" si="14">SUM(D34:D38)</f>
        <v>173</v>
      </c>
      <c r="E39" s="82">
        <f t="shared" si="14"/>
        <v>0</v>
      </c>
      <c r="F39" s="65">
        <f t="shared" ref="F39:L39" si="15">SUM(F34:F38)</f>
        <v>174</v>
      </c>
      <c r="G39" s="82">
        <f t="shared" si="15"/>
        <v>0</v>
      </c>
      <c r="H39" s="65">
        <f t="shared" si="15"/>
        <v>184</v>
      </c>
      <c r="I39" s="82">
        <f t="shared" si="15"/>
        <v>0</v>
      </c>
      <c r="J39" s="65">
        <f t="shared" si="15"/>
        <v>202</v>
      </c>
      <c r="K39" s="82">
        <f t="shared" si="15"/>
        <v>1</v>
      </c>
      <c r="L39" s="65">
        <f t="shared" si="15"/>
        <v>176</v>
      </c>
      <c r="M39" s="82">
        <v>0</v>
      </c>
      <c r="N39" s="65">
        <f t="shared" ref="N39:O39" si="16">SUM(N34:N38)</f>
        <v>157</v>
      </c>
      <c r="O39" s="82">
        <f t="shared" si="16"/>
        <v>0</v>
      </c>
      <c r="P39" s="65">
        <f>SUM(P34:P38)</f>
        <v>143</v>
      </c>
      <c r="Q39" s="82">
        <v>0</v>
      </c>
      <c r="R39" s="65">
        <f t="shared" ref="R39:W39" si="17">SUM(R34:R38)</f>
        <v>93</v>
      </c>
      <c r="S39" s="82">
        <f t="shared" si="17"/>
        <v>1</v>
      </c>
      <c r="T39" s="65">
        <f t="shared" si="17"/>
        <v>61</v>
      </c>
      <c r="U39" s="82">
        <f t="shared" si="17"/>
        <v>1</v>
      </c>
      <c r="V39" s="65">
        <f t="shared" si="17"/>
        <v>45</v>
      </c>
      <c r="W39" s="67">
        <f t="shared" si="17"/>
        <v>1</v>
      </c>
      <c r="X39" s="65">
        <v>43</v>
      </c>
      <c r="Y39" s="82">
        <v>0</v>
      </c>
      <c r="Z39" s="65">
        <f>SUM(Z34:Z38)</f>
        <v>42</v>
      </c>
      <c r="AA39" s="82">
        <v>0</v>
      </c>
      <c r="AB39" s="65">
        <f>SUM(AB34:AB38)</f>
        <v>41</v>
      </c>
      <c r="AC39" s="82">
        <v>0</v>
      </c>
      <c r="AD39" s="65">
        <f>SUM(AD34:AD38)</f>
        <v>41</v>
      </c>
      <c r="AE39" s="82">
        <f>SUM(AE34:AE38)</f>
        <v>0</v>
      </c>
      <c r="AF39" s="104" t="s">
        <v>9</v>
      </c>
      <c r="AG39" s="65">
        <v>17</v>
      </c>
      <c r="AH39" s="82">
        <v>1</v>
      </c>
      <c r="AI39" s="65">
        <f>SUM(AI34:AI38)</f>
        <v>14</v>
      </c>
      <c r="AJ39" s="67">
        <f>SUM(AJ34:AJ38)</f>
        <v>0</v>
      </c>
      <c r="AK39" s="65">
        <f>SUM(AK34:AK38)</f>
        <v>10</v>
      </c>
      <c r="AL39" s="67">
        <f>SUM(AL34:AL38)</f>
        <v>0</v>
      </c>
      <c r="AM39" s="74">
        <f>SUM(AM34:AM38)</f>
        <v>17</v>
      </c>
      <c r="AN39" s="75">
        <f t="shared" ref="AN39:AV39" si="18">SUM(AN34:AN38)</f>
        <v>0</v>
      </c>
      <c r="AO39" s="74">
        <f t="shared" si="18"/>
        <v>16</v>
      </c>
      <c r="AP39" s="75">
        <f t="shared" si="18"/>
        <v>0</v>
      </c>
      <c r="AQ39" s="74">
        <f t="shared" si="18"/>
        <v>17</v>
      </c>
      <c r="AR39" s="75">
        <f t="shared" si="18"/>
        <v>0</v>
      </c>
      <c r="AS39" s="74">
        <f t="shared" si="18"/>
        <v>13</v>
      </c>
      <c r="AT39" s="75">
        <f t="shared" si="18"/>
        <v>0</v>
      </c>
      <c r="AU39" s="74">
        <f t="shared" si="18"/>
        <v>12</v>
      </c>
      <c r="AV39" s="75">
        <f t="shared" si="18"/>
        <v>0</v>
      </c>
    </row>
    <row r="40" spans="1:48" ht="18" x14ac:dyDescent="0.25">
      <c r="A40" s="129" t="s">
        <v>198</v>
      </c>
      <c r="B40" s="118"/>
      <c r="C40" s="119"/>
      <c r="D40" s="118"/>
      <c r="E40" s="119"/>
      <c r="F40" s="118"/>
      <c r="G40" s="119"/>
      <c r="H40" s="118"/>
      <c r="I40" s="119"/>
      <c r="J40" s="118"/>
      <c r="K40" s="119"/>
      <c r="L40" s="118"/>
      <c r="M40" s="119"/>
      <c r="N40" s="118"/>
      <c r="O40" s="119"/>
      <c r="P40" s="118"/>
      <c r="Q40" s="119"/>
      <c r="R40" s="118"/>
      <c r="S40" s="119"/>
      <c r="T40" s="118"/>
      <c r="U40" s="119"/>
      <c r="V40" s="118"/>
      <c r="W40" s="120"/>
      <c r="X40" s="118"/>
      <c r="Y40" s="119"/>
      <c r="Z40" s="118"/>
      <c r="AA40" s="119"/>
      <c r="AB40" s="118"/>
      <c r="AC40" s="119"/>
      <c r="AD40" s="118"/>
      <c r="AE40" s="119"/>
      <c r="AF40" s="129" t="s">
        <v>17</v>
      </c>
      <c r="AG40" s="118"/>
      <c r="AH40" s="119"/>
      <c r="AI40" s="118"/>
      <c r="AJ40" s="120"/>
      <c r="AK40" s="118"/>
      <c r="AL40" s="120"/>
      <c r="AM40" s="121"/>
      <c r="AN40" s="122"/>
      <c r="AO40" s="121"/>
      <c r="AP40" s="122"/>
      <c r="AQ40" s="121"/>
      <c r="AR40" s="122"/>
      <c r="AS40" s="121"/>
      <c r="AT40" s="122"/>
      <c r="AU40" s="121"/>
      <c r="AV40" s="122"/>
    </row>
    <row r="41" spans="1:48" ht="15" customHeight="1" x14ac:dyDescent="0.2">
      <c r="A41" s="130" t="s">
        <v>2</v>
      </c>
      <c r="B41" s="117">
        <v>171</v>
      </c>
      <c r="C41" s="123">
        <v>0</v>
      </c>
      <c r="D41" s="117">
        <v>169</v>
      </c>
      <c r="E41" s="123">
        <v>0</v>
      </c>
      <c r="F41" s="117">
        <v>213</v>
      </c>
      <c r="G41" s="123">
        <v>0</v>
      </c>
      <c r="H41" s="117">
        <v>263</v>
      </c>
      <c r="I41" s="123">
        <v>0</v>
      </c>
      <c r="J41" s="117">
        <v>232</v>
      </c>
      <c r="K41" s="123">
        <v>0</v>
      </c>
      <c r="L41" s="117">
        <v>237</v>
      </c>
      <c r="M41" s="123">
        <v>1</v>
      </c>
      <c r="N41" s="117">
        <v>245</v>
      </c>
      <c r="O41" s="123">
        <v>0</v>
      </c>
      <c r="P41" s="117">
        <v>292</v>
      </c>
      <c r="Q41" s="123">
        <v>0</v>
      </c>
      <c r="R41" s="117">
        <v>254</v>
      </c>
      <c r="S41" s="123">
        <v>0</v>
      </c>
      <c r="T41" s="117">
        <v>319</v>
      </c>
      <c r="U41" s="123">
        <v>0</v>
      </c>
      <c r="V41" s="117">
        <v>285</v>
      </c>
      <c r="W41" s="124">
        <v>0</v>
      </c>
      <c r="X41" s="117">
        <v>296</v>
      </c>
      <c r="Y41" s="123">
        <v>0</v>
      </c>
      <c r="Z41" s="117">
        <v>295</v>
      </c>
      <c r="AA41" s="123">
        <v>0</v>
      </c>
      <c r="AB41" s="117">
        <v>305</v>
      </c>
      <c r="AC41" s="123">
        <v>0</v>
      </c>
      <c r="AD41" s="117">
        <v>320</v>
      </c>
      <c r="AE41" s="123">
        <v>0</v>
      </c>
      <c r="AF41" s="130" t="s">
        <v>2</v>
      </c>
      <c r="AG41" s="117">
        <v>351</v>
      </c>
      <c r="AH41" s="123">
        <v>1</v>
      </c>
      <c r="AI41" s="117">
        <v>410</v>
      </c>
      <c r="AJ41" s="124">
        <v>0</v>
      </c>
      <c r="AK41" s="117">
        <v>472</v>
      </c>
      <c r="AL41" s="124">
        <v>3</v>
      </c>
      <c r="AM41" s="125">
        <v>422</v>
      </c>
      <c r="AN41" s="126">
        <v>3</v>
      </c>
      <c r="AO41" s="125">
        <v>512</v>
      </c>
      <c r="AP41" s="126">
        <v>3</v>
      </c>
      <c r="AQ41" s="125">
        <v>491</v>
      </c>
      <c r="AR41" s="160">
        <v>0</v>
      </c>
      <c r="AS41" s="127">
        <v>455</v>
      </c>
      <c r="AT41" s="160">
        <v>1</v>
      </c>
      <c r="AU41" s="127">
        <v>481</v>
      </c>
      <c r="AV41" s="160">
        <v>3</v>
      </c>
    </row>
    <row r="42" spans="1:48" ht="15" customHeight="1" x14ac:dyDescent="0.2">
      <c r="A42" s="130" t="s">
        <v>4</v>
      </c>
      <c r="B42" s="117">
        <v>144</v>
      </c>
      <c r="C42" s="123">
        <v>1</v>
      </c>
      <c r="D42" s="117">
        <v>175</v>
      </c>
      <c r="E42" s="123">
        <v>1</v>
      </c>
      <c r="F42" s="117">
        <v>232</v>
      </c>
      <c r="G42" s="123">
        <v>0</v>
      </c>
      <c r="H42" s="117">
        <v>200</v>
      </c>
      <c r="I42" s="123">
        <v>0</v>
      </c>
      <c r="J42" s="117">
        <v>196</v>
      </c>
      <c r="K42" s="123">
        <v>0</v>
      </c>
      <c r="L42" s="117">
        <v>202</v>
      </c>
      <c r="M42" s="123">
        <v>0</v>
      </c>
      <c r="N42" s="117">
        <v>247</v>
      </c>
      <c r="O42" s="123">
        <v>0</v>
      </c>
      <c r="P42" s="117">
        <v>225</v>
      </c>
      <c r="Q42" s="123">
        <v>0</v>
      </c>
      <c r="R42" s="117">
        <v>267</v>
      </c>
      <c r="S42" s="123">
        <v>0</v>
      </c>
      <c r="T42" s="117">
        <v>254</v>
      </c>
      <c r="U42" s="123">
        <v>0</v>
      </c>
      <c r="V42" s="117">
        <v>260</v>
      </c>
      <c r="W42" s="124">
        <v>0</v>
      </c>
      <c r="X42" s="117">
        <v>255</v>
      </c>
      <c r="Y42" s="123">
        <v>0</v>
      </c>
      <c r="Z42" s="117">
        <v>242</v>
      </c>
      <c r="AA42" s="123">
        <v>0</v>
      </c>
      <c r="AB42" s="117">
        <v>298</v>
      </c>
      <c r="AC42" s="123">
        <v>0</v>
      </c>
      <c r="AD42" s="117">
        <v>263</v>
      </c>
      <c r="AE42" s="123">
        <v>0</v>
      </c>
      <c r="AF42" s="130" t="s">
        <v>4</v>
      </c>
      <c r="AG42" s="117">
        <v>392</v>
      </c>
      <c r="AH42" s="123">
        <v>1</v>
      </c>
      <c r="AI42" s="117">
        <v>419</v>
      </c>
      <c r="AJ42" s="124">
        <v>1</v>
      </c>
      <c r="AK42" s="117">
        <v>384</v>
      </c>
      <c r="AL42" s="124">
        <v>0</v>
      </c>
      <c r="AM42" s="125">
        <v>471</v>
      </c>
      <c r="AN42" s="126">
        <v>0</v>
      </c>
      <c r="AO42" s="125">
        <v>449</v>
      </c>
      <c r="AP42" s="126">
        <v>3</v>
      </c>
      <c r="AQ42" s="125">
        <v>419</v>
      </c>
      <c r="AR42" s="160">
        <v>1</v>
      </c>
      <c r="AS42" s="127">
        <v>432</v>
      </c>
      <c r="AT42" s="160">
        <v>1</v>
      </c>
      <c r="AU42" s="127">
        <v>353</v>
      </c>
      <c r="AV42" s="160">
        <v>1</v>
      </c>
    </row>
    <row r="43" spans="1:48" ht="15" customHeight="1" x14ac:dyDescent="0.2">
      <c r="A43" s="130" t="s">
        <v>5</v>
      </c>
      <c r="B43" s="117">
        <v>152</v>
      </c>
      <c r="C43" s="123">
        <v>0</v>
      </c>
      <c r="D43" s="117">
        <v>211</v>
      </c>
      <c r="E43" s="123">
        <v>0</v>
      </c>
      <c r="F43" s="117">
        <v>163</v>
      </c>
      <c r="G43" s="123">
        <v>0</v>
      </c>
      <c r="H43" s="117">
        <v>169</v>
      </c>
      <c r="I43" s="123">
        <v>0</v>
      </c>
      <c r="J43" s="117">
        <v>174</v>
      </c>
      <c r="K43" s="123">
        <v>1</v>
      </c>
      <c r="L43" s="117">
        <v>206</v>
      </c>
      <c r="M43" s="123">
        <v>0</v>
      </c>
      <c r="N43" s="117">
        <v>193</v>
      </c>
      <c r="O43" s="123">
        <v>2</v>
      </c>
      <c r="P43" s="117">
        <v>258</v>
      </c>
      <c r="Q43" s="123">
        <v>1</v>
      </c>
      <c r="R43" s="117">
        <v>224</v>
      </c>
      <c r="S43" s="123">
        <v>3</v>
      </c>
      <c r="T43" s="117">
        <v>235</v>
      </c>
      <c r="U43" s="123">
        <v>3</v>
      </c>
      <c r="V43" s="117">
        <v>217</v>
      </c>
      <c r="W43" s="124">
        <v>2</v>
      </c>
      <c r="X43" s="117">
        <v>212</v>
      </c>
      <c r="Y43" s="123">
        <v>5</v>
      </c>
      <c r="Z43" s="117">
        <v>276</v>
      </c>
      <c r="AA43" s="123">
        <v>2</v>
      </c>
      <c r="AB43" s="117">
        <v>265</v>
      </c>
      <c r="AC43" s="123">
        <v>1</v>
      </c>
      <c r="AD43" s="117">
        <v>312</v>
      </c>
      <c r="AE43" s="123">
        <v>6</v>
      </c>
      <c r="AF43" s="130" t="s">
        <v>5</v>
      </c>
      <c r="AG43" s="117">
        <v>363</v>
      </c>
      <c r="AH43" s="123">
        <v>5</v>
      </c>
      <c r="AI43" s="117">
        <v>350</v>
      </c>
      <c r="AJ43" s="124">
        <v>0</v>
      </c>
      <c r="AK43" s="117">
        <v>417</v>
      </c>
      <c r="AL43" s="124">
        <v>18</v>
      </c>
      <c r="AM43" s="125">
        <v>411</v>
      </c>
      <c r="AN43" s="126">
        <v>1</v>
      </c>
      <c r="AO43" s="125">
        <v>373</v>
      </c>
      <c r="AP43" s="126">
        <v>5</v>
      </c>
      <c r="AQ43" s="125">
        <v>382</v>
      </c>
      <c r="AR43" s="160">
        <v>0</v>
      </c>
      <c r="AS43" s="127">
        <v>329</v>
      </c>
      <c r="AT43" s="160">
        <v>0</v>
      </c>
      <c r="AU43" s="127">
        <v>283</v>
      </c>
      <c r="AV43" s="160">
        <v>5</v>
      </c>
    </row>
    <row r="44" spans="1:48" ht="15" customHeight="1" x14ac:dyDescent="0.2">
      <c r="A44" s="130" t="s">
        <v>6</v>
      </c>
      <c r="B44" s="117">
        <v>233</v>
      </c>
      <c r="C44" s="123">
        <v>2</v>
      </c>
      <c r="D44" s="117">
        <v>176</v>
      </c>
      <c r="E44" s="123">
        <v>7</v>
      </c>
      <c r="F44" s="117">
        <v>199</v>
      </c>
      <c r="G44" s="123">
        <v>2</v>
      </c>
      <c r="H44" s="117">
        <v>204</v>
      </c>
      <c r="I44" s="123">
        <v>7</v>
      </c>
      <c r="J44" s="117">
        <v>220</v>
      </c>
      <c r="K44" s="123">
        <v>2</v>
      </c>
      <c r="L44" s="117">
        <v>209</v>
      </c>
      <c r="M44" s="123">
        <v>1</v>
      </c>
      <c r="N44" s="117">
        <v>259</v>
      </c>
      <c r="O44" s="123">
        <v>3</v>
      </c>
      <c r="P44" s="117">
        <v>232</v>
      </c>
      <c r="Q44" s="123">
        <v>5</v>
      </c>
      <c r="R44" s="117">
        <v>233</v>
      </c>
      <c r="S44" s="123">
        <v>3</v>
      </c>
      <c r="T44" s="117">
        <v>230</v>
      </c>
      <c r="U44" s="123">
        <v>1</v>
      </c>
      <c r="V44" s="117">
        <v>227</v>
      </c>
      <c r="W44" s="124">
        <v>7</v>
      </c>
      <c r="X44" s="117">
        <v>278</v>
      </c>
      <c r="Y44" s="123">
        <v>4</v>
      </c>
      <c r="Z44" s="117">
        <v>284</v>
      </c>
      <c r="AA44" s="123">
        <v>2</v>
      </c>
      <c r="AB44" s="117">
        <v>353</v>
      </c>
      <c r="AC44" s="123">
        <v>2</v>
      </c>
      <c r="AD44" s="117">
        <v>315</v>
      </c>
      <c r="AE44" s="123">
        <v>2</v>
      </c>
      <c r="AF44" s="130" t="s">
        <v>6</v>
      </c>
      <c r="AG44" s="117">
        <v>362</v>
      </c>
      <c r="AH44" s="123">
        <v>6</v>
      </c>
      <c r="AI44" s="117">
        <v>439</v>
      </c>
      <c r="AJ44" s="124">
        <v>3</v>
      </c>
      <c r="AK44" s="117">
        <v>418</v>
      </c>
      <c r="AL44" s="124">
        <v>5</v>
      </c>
      <c r="AM44" s="125">
        <v>393</v>
      </c>
      <c r="AN44" s="126">
        <v>1</v>
      </c>
      <c r="AO44" s="125">
        <v>394</v>
      </c>
      <c r="AP44" s="126">
        <v>2</v>
      </c>
      <c r="AQ44" s="125">
        <v>342</v>
      </c>
      <c r="AR44" s="160">
        <v>0</v>
      </c>
      <c r="AS44" s="127">
        <v>276</v>
      </c>
      <c r="AT44" s="160">
        <v>6</v>
      </c>
      <c r="AU44" s="127">
        <v>277</v>
      </c>
      <c r="AV44" s="160">
        <v>2</v>
      </c>
    </row>
    <row r="45" spans="1:48" ht="15" customHeight="1" x14ac:dyDescent="0.2">
      <c r="A45" s="130" t="s">
        <v>8</v>
      </c>
      <c r="B45" s="117">
        <v>0</v>
      </c>
      <c r="C45" s="123">
        <v>0</v>
      </c>
      <c r="D45" s="117">
        <v>0</v>
      </c>
      <c r="E45" s="123">
        <v>0</v>
      </c>
      <c r="F45" s="117">
        <v>0</v>
      </c>
      <c r="G45" s="123">
        <v>0</v>
      </c>
      <c r="H45" s="117">
        <v>1</v>
      </c>
      <c r="I45" s="123">
        <v>1</v>
      </c>
      <c r="J45" s="117">
        <v>0</v>
      </c>
      <c r="K45" s="123">
        <v>1</v>
      </c>
      <c r="L45" s="117">
        <v>0</v>
      </c>
      <c r="M45" s="123">
        <v>3</v>
      </c>
      <c r="N45" s="117">
        <v>0</v>
      </c>
      <c r="O45" s="123">
        <v>1</v>
      </c>
      <c r="P45" s="117">
        <v>0</v>
      </c>
      <c r="Q45" s="123">
        <v>1</v>
      </c>
      <c r="R45" s="117">
        <v>0</v>
      </c>
      <c r="S45" s="123">
        <v>1</v>
      </c>
      <c r="T45" s="117">
        <v>0</v>
      </c>
      <c r="U45" s="123">
        <v>1</v>
      </c>
      <c r="V45" s="117">
        <v>0</v>
      </c>
      <c r="W45" s="124">
        <v>1</v>
      </c>
      <c r="X45" s="117">
        <v>0</v>
      </c>
      <c r="Y45" s="123">
        <v>1</v>
      </c>
      <c r="Z45" s="117">
        <v>0</v>
      </c>
      <c r="AA45" s="123">
        <v>1</v>
      </c>
      <c r="AB45" s="117">
        <v>1</v>
      </c>
      <c r="AC45" s="123">
        <v>0</v>
      </c>
      <c r="AD45" s="117">
        <v>0</v>
      </c>
      <c r="AE45" s="123">
        <v>0</v>
      </c>
      <c r="AF45" s="130" t="s">
        <v>8</v>
      </c>
      <c r="AG45" s="117">
        <v>1</v>
      </c>
      <c r="AH45" s="123">
        <v>5</v>
      </c>
      <c r="AI45" s="117">
        <v>1</v>
      </c>
      <c r="AJ45" s="124">
        <v>2</v>
      </c>
      <c r="AK45" s="117">
        <v>0</v>
      </c>
      <c r="AL45" s="124">
        <v>7</v>
      </c>
      <c r="AM45" s="125">
        <v>0</v>
      </c>
      <c r="AN45" s="126">
        <v>5</v>
      </c>
      <c r="AO45" s="125">
        <v>0</v>
      </c>
      <c r="AP45" s="126">
        <v>5</v>
      </c>
      <c r="AQ45" s="125">
        <v>0</v>
      </c>
      <c r="AR45" s="160">
        <v>5</v>
      </c>
      <c r="AS45" s="127">
        <v>5</v>
      </c>
      <c r="AT45" s="160">
        <v>6</v>
      </c>
      <c r="AU45" s="127">
        <v>8</v>
      </c>
      <c r="AV45" s="160">
        <v>9</v>
      </c>
    </row>
    <row r="46" spans="1:48" ht="15" customHeight="1" x14ac:dyDescent="0.2">
      <c r="A46" s="104" t="s">
        <v>9</v>
      </c>
      <c r="B46" s="65">
        <f t="shared" ref="B46:C46" si="19">SUM(B41:B45)</f>
        <v>700</v>
      </c>
      <c r="C46" s="82">
        <f t="shared" si="19"/>
        <v>3</v>
      </c>
      <c r="D46" s="65">
        <f t="shared" ref="D46:F46" si="20">SUM(D41:D45)</f>
        <v>731</v>
      </c>
      <c r="E46" s="82">
        <f t="shared" ref="E46:G46" si="21">SUM(E41:E45)</f>
        <v>8</v>
      </c>
      <c r="F46" s="65">
        <f t="shared" si="20"/>
        <v>807</v>
      </c>
      <c r="G46" s="82">
        <f t="shared" si="21"/>
        <v>2</v>
      </c>
      <c r="H46" s="65">
        <f t="shared" ref="H46:M46" si="22">SUM(H41:H45)</f>
        <v>837</v>
      </c>
      <c r="I46" s="82">
        <f t="shared" si="22"/>
        <v>8</v>
      </c>
      <c r="J46" s="65">
        <f t="shared" si="22"/>
        <v>822</v>
      </c>
      <c r="K46" s="82">
        <f t="shared" si="22"/>
        <v>4</v>
      </c>
      <c r="L46" s="65">
        <f t="shared" si="22"/>
        <v>854</v>
      </c>
      <c r="M46" s="82">
        <f t="shared" si="22"/>
        <v>5</v>
      </c>
      <c r="N46" s="65">
        <f t="shared" ref="N46:O46" si="23">SUM(N41:N45)</f>
        <v>944</v>
      </c>
      <c r="O46" s="82">
        <f t="shared" si="23"/>
        <v>6</v>
      </c>
      <c r="P46" s="65">
        <f>SUM(P41:P45)</f>
        <v>1007</v>
      </c>
      <c r="Q46" s="82">
        <f>SUM(Q41:Q45)</f>
        <v>7</v>
      </c>
      <c r="R46" s="65">
        <f t="shared" ref="R46:W46" si="24">SUM(R41:R45)</f>
        <v>978</v>
      </c>
      <c r="S46" s="82">
        <f t="shared" si="24"/>
        <v>7</v>
      </c>
      <c r="T46" s="65">
        <f t="shared" si="24"/>
        <v>1038</v>
      </c>
      <c r="U46" s="82">
        <f t="shared" si="24"/>
        <v>5</v>
      </c>
      <c r="V46" s="65">
        <f t="shared" si="24"/>
        <v>989</v>
      </c>
      <c r="W46" s="67">
        <f t="shared" si="24"/>
        <v>10</v>
      </c>
      <c r="X46" s="65">
        <v>1041</v>
      </c>
      <c r="Y46" s="82">
        <f>SUM(Y41:Y45)</f>
        <v>10</v>
      </c>
      <c r="Z46" s="65">
        <f>SUM(Z41:Z45)</f>
        <v>1097</v>
      </c>
      <c r="AA46" s="82">
        <f>SUM(AA41:AA45)</f>
        <v>5</v>
      </c>
      <c r="AB46" s="65">
        <f>SUM(AB41:AB45)</f>
        <v>1222</v>
      </c>
      <c r="AC46" s="82">
        <v>3</v>
      </c>
      <c r="AD46" s="65">
        <f>SUM(AD41:AD45)</f>
        <v>1210</v>
      </c>
      <c r="AE46" s="82">
        <f>SUM(AE41:AE45)</f>
        <v>8</v>
      </c>
      <c r="AF46" s="104" t="s">
        <v>9</v>
      </c>
      <c r="AG46" s="65">
        <v>1469</v>
      </c>
      <c r="AH46" s="82">
        <f>SUM(AH41:AH45)</f>
        <v>18</v>
      </c>
      <c r="AI46" s="65">
        <f>SUM(AI41:AI45)</f>
        <v>1619</v>
      </c>
      <c r="AJ46" s="67">
        <f>SUM(AJ41:AJ45)</f>
        <v>6</v>
      </c>
      <c r="AK46" s="65">
        <f>SUM(AK41:AK45)</f>
        <v>1691</v>
      </c>
      <c r="AL46" s="67">
        <f>SUM(AL41:AL45)</f>
        <v>33</v>
      </c>
      <c r="AM46" s="74">
        <f t="shared" ref="AM46:AV46" si="25">SUM(AM41:AM45)</f>
        <v>1697</v>
      </c>
      <c r="AN46" s="75">
        <f t="shared" si="25"/>
        <v>10</v>
      </c>
      <c r="AO46" s="74">
        <f t="shared" si="25"/>
        <v>1728</v>
      </c>
      <c r="AP46" s="75">
        <f t="shared" si="25"/>
        <v>18</v>
      </c>
      <c r="AQ46" s="74">
        <f t="shared" si="25"/>
        <v>1634</v>
      </c>
      <c r="AR46" s="75">
        <f t="shared" si="25"/>
        <v>6</v>
      </c>
      <c r="AS46" s="74">
        <f t="shared" si="25"/>
        <v>1497</v>
      </c>
      <c r="AT46" s="75">
        <f t="shared" si="25"/>
        <v>14</v>
      </c>
      <c r="AU46" s="74">
        <f t="shared" si="25"/>
        <v>1402</v>
      </c>
      <c r="AV46" s="75">
        <f t="shared" si="25"/>
        <v>20</v>
      </c>
    </row>
    <row r="47" spans="1:48" ht="18" x14ac:dyDescent="0.25">
      <c r="A47" s="129" t="s">
        <v>197</v>
      </c>
      <c r="B47" s="118"/>
      <c r="C47" s="119"/>
      <c r="D47" s="118"/>
      <c r="E47" s="119"/>
      <c r="F47" s="118"/>
      <c r="G47" s="119"/>
      <c r="H47" s="118"/>
      <c r="I47" s="119"/>
      <c r="J47" s="118"/>
      <c r="K47" s="119"/>
      <c r="L47" s="118"/>
      <c r="M47" s="119"/>
      <c r="N47" s="118"/>
      <c r="O47" s="119"/>
      <c r="P47" s="118"/>
      <c r="Q47" s="119"/>
      <c r="R47" s="118"/>
      <c r="S47" s="119"/>
      <c r="T47" s="118"/>
      <c r="U47" s="119"/>
      <c r="V47" s="118"/>
      <c r="W47" s="120"/>
      <c r="X47" s="118"/>
      <c r="Y47" s="119"/>
      <c r="Z47" s="118"/>
      <c r="AA47" s="119"/>
      <c r="AB47" s="118"/>
      <c r="AC47" s="119"/>
      <c r="AD47" s="118"/>
      <c r="AE47" s="119"/>
      <c r="AF47" s="129" t="s">
        <v>18</v>
      </c>
      <c r="AG47" s="118"/>
      <c r="AH47" s="119"/>
      <c r="AI47" s="118"/>
      <c r="AJ47" s="120"/>
      <c r="AK47" s="118"/>
      <c r="AL47" s="120"/>
      <c r="AM47" s="121"/>
      <c r="AN47" s="122"/>
      <c r="AO47" s="121"/>
      <c r="AP47" s="122"/>
      <c r="AQ47" s="121"/>
      <c r="AR47" s="122"/>
      <c r="AS47" s="121"/>
      <c r="AT47" s="122"/>
      <c r="AU47" s="121"/>
      <c r="AV47" s="122"/>
    </row>
    <row r="48" spans="1:48" ht="15" customHeight="1" x14ac:dyDescent="0.2">
      <c r="A48" s="130" t="s">
        <v>2</v>
      </c>
      <c r="B48" s="117">
        <v>19</v>
      </c>
      <c r="C48" s="123">
        <v>0</v>
      </c>
      <c r="D48" s="117">
        <v>14</v>
      </c>
      <c r="E48" s="123">
        <v>0</v>
      </c>
      <c r="F48" s="117">
        <v>13</v>
      </c>
      <c r="G48" s="123">
        <v>0</v>
      </c>
      <c r="H48" s="117">
        <v>28</v>
      </c>
      <c r="I48" s="123">
        <v>0</v>
      </c>
      <c r="J48" s="117">
        <v>21</v>
      </c>
      <c r="K48" s="123">
        <v>0</v>
      </c>
      <c r="L48" s="117">
        <v>14</v>
      </c>
      <c r="M48" s="123">
        <v>0</v>
      </c>
      <c r="N48" s="117">
        <v>17</v>
      </c>
      <c r="O48" s="123">
        <v>0</v>
      </c>
      <c r="P48" s="117">
        <v>27</v>
      </c>
      <c r="Q48" s="123">
        <v>0</v>
      </c>
      <c r="R48" s="117">
        <v>12</v>
      </c>
      <c r="S48" s="123">
        <v>0</v>
      </c>
      <c r="T48" s="117">
        <v>11</v>
      </c>
      <c r="U48" s="123">
        <v>0</v>
      </c>
      <c r="V48" s="117">
        <v>9</v>
      </c>
      <c r="W48" s="124">
        <v>0</v>
      </c>
      <c r="X48" s="117">
        <v>7</v>
      </c>
      <c r="Y48" s="123">
        <v>0</v>
      </c>
      <c r="Z48" s="117">
        <v>18</v>
      </c>
      <c r="AA48" s="123">
        <v>0</v>
      </c>
      <c r="AB48" s="117">
        <v>12</v>
      </c>
      <c r="AC48" s="123">
        <v>0</v>
      </c>
      <c r="AD48" s="117">
        <v>12</v>
      </c>
      <c r="AE48" s="123">
        <v>0</v>
      </c>
      <c r="AF48" s="130" t="s">
        <v>2</v>
      </c>
      <c r="AG48" s="117">
        <v>16</v>
      </c>
      <c r="AH48" s="123">
        <v>0</v>
      </c>
      <c r="AI48" s="117">
        <v>18</v>
      </c>
      <c r="AJ48" s="124">
        <v>0</v>
      </c>
      <c r="AK48" s="117">
        <v>7</v>
      </c>
      <c r="AL48" s="124">
        <v>0</v>
      </c>
      <c r="AM48" s="125">
        <v>8</v>
      </c>
      <c r="AN48" s="126">
        <v>0</v>
      </c>
      <c r="AO48" s="125">
        <v>15</v>
      </c>
      <c r="AP48" s="126">
        <v>0</v>
      </c>
      <c r="AQ48" s="125">
        <v>10</v>
      </c>
      <c r="AR48" s="160">
        <v>0</v>
      </c>
      <c r="AS48" s="127">
        <v>5</v>
      </c>
      <c r="AT48" s="160">
        <v>0</v>
      </c>
      <c r="AU48" s="127">
        <v>3</v>
      </c>
      <c r="AV48" s="160">
        <v>0</v>
      </c>
    </row>
    <row r="49" spans="1:48" ht="15" customHeight="1" x14ac:dyDescent="0.2">
      <c r="A49" s="130" t="s">
        <v>4</v>
      </c>
      <c r="B49" s="117">
        <v>16</v>
      </c>
      <c r="C49" s="123">
        <v>0</v>
      </c>
      <c r="D49" s="117">
        <v>9</v>
      </c>
      <c r="E49" s="123">
        <v>0</v>
      </c>
      <c r="F49" s="117">
        <v>19</v>
      </c>
      <c r="G49" s="123">
        <v>0</v>
      </c>
      <c r="H49" s="117">
        <v>14</v>
      </c>
      <c r="I49" s="123">
        <v>0</v>
      </c>
      <c r="J49" s="117">
        <v>12</v>
      </c>
      <c r="K49" s="123">
        <v>0</v>
      </c>
      <c r="L49" s="117">
        <v>13</v>
      </c>
      <c r="M49" s="123">
        <v>0</v>
      </c>
      <c r="N49" s="117">
        <v>18</v>
      </c>
      <c r="O49" s="123">
        <v>0</v>
      </c>
      <c r="P49" s="117">
        <v>7</v>
      </c>
      <c r="Q49" s="123">
        <v>0</v>
      </c>
      <c r="R49" s="117">
        <v>9</v>
      </c>
      <c r="S49" s="123">
        <v>0</v>
      </c>
      <c r="T49" s="117">
        <v>7</v>
      </c>
      <c r="U49" s="123">
        <v>0</v>
      </c>
      <c r="V49" s="117">
        <v>5</v>
      </c>
      <c r="W49" s="124">
        <v>0</v>
      </c>
      <c r="X49" s="117">
        <v>12</v>
      </c>
      <c r="Y49" s="123">
        <v>0</v>
      </c>
      <c r="Z49" s="117">
        <v>12</v>
      </c>
      <c r="AA49" s="123">
        <v>0</v>
      </c>
      <c r="AB49" s="117">
        <v>10</v>
      </c>
      <c r="AC49" s="123">
        <v>0</v>
      </c>
      <c r="AD49" s="117">
        <v>9</v>
      </c>
      <c r="AE49" s="123">
        <v>0</v>
      </c>
      <c r="AF49" s="130" t="s">
        <v>4</v>
      </c>
      <c r="AG49" s="117">
        <v>13</v>
      </c>
      <c r="AH49" s="123">
        <v>0</v>
      </c>
      <c r="AI49" s="117">
        <v>5</v>
      </c>
      <c r="AJ49" s="124">
        <v>0</v>
      </c>
      <c r="AK49" s="117">
        <v>8</v>
      </c>
      <c r="AL49" s="124">
        <v>0</v>
      </c>
      <c r="AM49" s="125">
        <v>11</v>
      </c>
      <c r="AN49" s="126">
        <v>0</v>
      </c>
      <c r="AO49" s="125">
        <v>7</v>
      </c>
      <c r="AP49" s="126">
        <v>0</v>
      </c>
      <c r="AQ49" s="125">
        <v>3</v>
      </c>
      <c r="AR49" s="160">
        <v>0</v>
      </c>
      <c r="AS49" s="127">
        <v>4</v>
      </c>
      <c r="AT49" s="160">
        <v>0</v>
      </c>
      <c r="AU49" s="127">
        <v>4</v>
      </c>
      <c r="AV49" s="160">
        <v>0</v>
      </c>
    </row>
    <row r="50" spans="1:48" ht="15" customHeight="1" x14ac:dyDescent="0.2">
      <c r="A50" s="130" t="s">
        <v>5</v>
      </c>
      <c r="B50" s="117">
        <v>8</v>
      </c>
      <c r="C50" s="123">
        <v>0</v>
      </c>
      <c r="D50" s="117">
        <v>10</v>
      </c>
      <c r="E50" s="123">
        <v>0</v>
      </c>
      <c r="F50" s="117">
        <v>8</v>
      </c>
      <c r="G50" s="123">
        <v>0</v>
      </c>
      <c r="H50" s="117">
        <v>12</v>
      </c>
      <c r="I50" s="123">
        <v>0</v>
      </c>
      <c r="J50" s="117">
        <v>10</v>
      </c>
      <c r="K50" s="123">
        <v>0</v>
      </c>
      <c r="L50" s="117">
        <v>17</v>
      </c>
      <c r="M50" s="123">
        <v>0</v>
      </c>
      <c r="N50" s="117">
        <v>6</v>
      </c>
      <c r="O50" s="123">
        <v>0</v>
      </c>
      <c r="P50" s="117">
        <v>6</v>
      </c>
      <c r="Q50" s="123">
        <v>0</v>
      </c>
      <c r="R50" s="117">
        <v>7</v>
      </c>
      <c r="S50" s="123">
        <v>0</v>
      </c>
      <c r="T50" s="117">
        <v>5</v>
      </c>
      <c r="U50" s="123">
        <v>0</v>
      </c>
      <c r="V50" s="117">
        <v>11</v>
      </c>
      <c r="W50" s="124">
        <v>0</v>
      </c>
      <c r="X50" s="117">
        <v>9</v>
      </c>
      <c r="Y50" s="123">
        <v>0</v>
      </c>
      <c r="Z50" s="117">
        <v>8</v>
      </c>
      <c r="AA50" s="123">
        <v>0</v>
      </c>
      <c r="AB50" s="117">
        <v>12</v>
      </c>
      <c r="AC50" s="123">
        <v>0</v>
      </c>
      <c r="AD50" s="117">
        <v>6</v>
      </c>
      <c r="AE50" s="123">
        <v>0</v>
      </c>
      <c r="AF50" s="130" t="s">
        <v>5</v>
      </c>
      <c r="AG50" s="117">
        <v>4</v>
      </c>
      <c r="AH50" s="123">
        <v>1</v>
      </c>
      <c r="AI50" s="117">
        <v>9</v>
      </c>
      <c r="AJ50" s="124">
        <v>0</v>
      </c>
      <c r="AK50" s="117">
        <v>9</v>
      </c>
      <c r="AL50" s="124">
        <v>0</v>
      </c>
      <c r="AM50" s="125">
        <v>4</v>
      </c>
      <c r="AN50" s="126">
        <v>0</v>
      </c>
      <c r="AO50" s="125">
        <v>3</v>
      </c>
      <c r="AP50" s="126">
        <v>0</v>
      </c>
      <c r="AQ50" s="125">
        <v>5</v>
      </c>
      <c r="AR50" s="160">
        <v>0</v>
      </c>
      <c r="AS50" s="127">
        <v>4</v>
      </c>
      <c r="AT50" s="160">
        <v>0</v>
      </c>
      <c r="AU50" s="127">
        <v>5</v>
      </c>
      <c r="AV50" s="160">
        <v>0</v>
      </c>
    </row>
    <row r="51" spans="1:48" ht="15" customHeight="1" x14ac:dyDescent="0.2">
      <c r="A51" s="130" t="s">
        <v>6</v>
      </c>
      <c r="B51" s="117">
        <v>13</v>
      </c>
      <c r="C51" s="123">
        <v>0</v>
      </c>
      <c r="D51" s="117">
        <v>9</v>
      </c>
      <c r="E51" s="123">
        <v>1</v>
      </c>
      <c r="F51" s="117">
        <v>10</v>
      </c>
      <c r="G51" s="123">
        <v>1</v>
      </c>
      <c r="H51" s="117">
        <v>8</v>
      </c>
      <c r="I51" s="123">
        <v>1</v>
      </c>
      <c r="J51" s="117">
        <v>13</v>
      </c>
      <c r="K51" s="123">
        <v>0</v>
      </c>
      <c r="L51" s="117">
        <v>6</v>
      </c>
      <c r="M51" s="123">
        <v>0</v>
      </c>
      <c r="N51" s="117">
        <v>7</v>
      </c>
      <c r="O51" s="123">
        <v>0</v>
      </c>
      <c r="P51" s="117">
        <v>9</v>
      </c>
      <c r="Q51" s="123">
        <v>0</v>
      </c>
      <c r="R51" s="117">
        <v>7</v>
      </c>
      <c r="S51" s="123">
        <v>0</v>
      </c>
      <c r="T51" s="117">
        <v>11</v>
      </c>
      <c r="U51" s="123">
        <v>0</v>
      </c>
      <c r="V51" s="117">
        <v>8</v>
      </c>
      <c r="W51" s="124">
        <v>0</v>
      </c>
      <c r="X51" s="117">
        <v>9</v>
      </c>
      <c r="Y51" s="123">
        <v>0</v>
      </c>
      <c r="Z51" s="117">
        <v>11</v>
      </c>
      <c r="AA51" s="123">
        <v>0</v>
      </c>
      <c r="AB51" s="117">
        <v>7</v>
      </c>
      <c r="AC51" s="123">
        <v>0</v>
      </c>
      <c r="AD51" s="117">
        <v>3</v>
      </c>
      <c r="AE51" s="123">
        <v>0</v>
      </c>
      <c r="AF51" s="130" t="s">
        <v>6</v>
      </c>
      <c r="AG51" s="117">
        <v>8</v>
      </c>
      <c r="AH51" s="123">
        <v>0</v>
      </c>
      <c r="AI51" s="117">
        <v>9</v>
      </c>
      <c r="AJ51" s="124">
        <v>0</v>
      </c>
      <c r="AK51" s="117">
        <v>5</v>
      </c>
      <c r="AL51" s="124">
        <v>0</v>
      </c>
      <c r="AM51" s="125">
        <v>3</v>
      </c>
      <c r="AN51" s="126">
        <v>0</v>
      </c>
      <c r="AO51" s="125">
        <v>4</v>
      </c>
      <c r="AP51" s="126">
        <v>0</v>
      </c>
      <c r="AQ51" s="125">
        <v>3</v>
      </c>
      <c r="AR51" s="160">
        <v>0</v>
      </c>
      <c r="AS51" s="127">
        <v>5</v>
      </c>
      <c r="AT51" s="160">
        <v>0</v>
      </c>
      <c r="AU51" s="127">
        <v>4</v>
      </c>
      <c r="AV51" s="160">
        <v>0</v>
      </c>
    </row>
    <row r="52" spans="1:48" ht="15" customHeight="1" x14ac:dyDescent="0.2">
      <c r="A52" s="130" t="s">
        <v>8</v>
      </c>
      <c r="B52" s="117">
        <v>0</v>
      </c>
      <c r="C52" s="123">
        <v>0</v>
      </c>
      <c r="D52" s="117">
        <v>0</v>
      </c>
      <c r="E52" s="123">
        <v>0</v>
      </c>
      <c r="F52" s="117">
        <v>0</v>
      </c>
      <c r="G52" s="123">
        <v>0</v>
      </c>
      <c r="H52" s="117">
        <v>0</v>
      </c>
      <c r="I52" s="123">
        <v>0</v>
      </c>
      <c r="J52" s="117">
        <v>0</v>
      </c>
      <c r="K52" s="123">
        <v>0</v>
      </c>
      <c r="L52" s="117">
        <v>0</v>
      </c>
      <c r="M52" s="123">
        <v>0</v>
      </c>
      <c r="N52" s="117">
        <v>0</v>
      </c>
      <c r="O52" s="123">
        <v>0</v>
      </c>
      <c r="P52" s="117">
        <v>0</v>
      </c>
      <c r="Q52" s="123">
        <v>0</v>
      </c>
      <c r="R52" s="117">
        <v>0</v>
      </c>
      <c r="S52" s="123">
        <v>0</v>
      </c>
      <c r="T52" s="117">
        <v>0</v>
      </c>
      <c r="U52" s="123">
        <v>0</v>
      </c>
      <c r="V52" s="117">
        <v>0</v>
      </c>
      <c r="W52" s="124">
        <v>0</v>
      </c>
      <c r="X52" s="117">
        <v>0</v>
      </c>
      <c r="Y52" s="123">
        <v>0</v>
      </c>
      <c r="Z52" s="117">
        <v>0</v>
      </c>
      <c r="AA52" s="123">
        <v>0</v>
      </c>
      <c r="AB52" s="117">
        <v>0</v>
      </c>
      <c r="AC52" s="123">
        <v>0</v>
      </c>
      <c r="AD52" s="117">
        <v>0</v>
      </c>
      <c r="AE52" s="123">
        <v>0</v>
      </c>
      <c r="AF52" s="130" t="s">
        <v>8</v>
      </c>
      <c r="AG52" s="117">
        <v>0</v>
      </c>
      <c r="AH52" s="123">
        <v>1</v>
      </c>
      <c r="AI52" s="117">
        <v>0</v>
      </c>
      <c r="AJ52" s="124">
        <v>0</v>
      </c>
      <c r="AK52" s="117">
        <v>0</v>
      </c>
      <c r="AL52" s="124">
        <v>0</v>
      </c>
      <c r="AM52" s="125">
        <v>0</v>
      </c>
      <c r="AN52" s="126">
        <v>0</v>
      </c>
      <c r="AO52" s="125">
        <v>0</v>
      </c>
      <c r="AP52" s="126">
        <v>0</v>
      </c>
      <c r="AQ52" s="125">
        <v>0</v>
      </c>
      <c r="AR52" s="160">
        <v>0</v>
      </c>
      <c r="AS52" s="127">
        <v>0</v>
      </c>
      <c r="AT52" s="160">
        <v>0</v>
      </c>
      <c r="AU52" s="127">
        <v>0</v>
      </c>
      <c r="AV52" s="160">
        <v>0</v>
      </c>
    </row>
    <row r="53" spans="1:48" ht="15" customHeight="1" x14ac:dyDescent="0.2">
      <c r="A53" s="104" t="s">
        <v>9</v>
      </c>
      <c r="B53" s="65">
        <f t="shared" ref="B53:C53" si="26">SUM(B48:B52)</f>
        <v>56</v>
      </c>
      <c r="C53" s="82">
        <f t="shared" si="26"/>
        <v>0</v>
      </c>
      <c r="D53" s="65">
        <f t="shared" ref="D53:J53" si="27">SUM(D48:D52)</f>
        <v>42</v>
      </c>
      <c r="E53" s="82">
        <f t="shared" si="27"/>
        <v>1</v>
      </c>
      <c r="F53" s="65">
        <f t="shared" si="27"/>
        <v>50</v>
      </c>
      <c r="G53" s="82">
        <f t="shared" si="27"/>
        <v>1</v>
      </c>
      <c r="H53" s="65">
        <f t="shared" si="27"/>
        <v>62</v>
      </c>
      <c r="I53" s="82">
        <f t="shared" si="27"/>
        <v>1</v>
      </c>
      <c r="J53" s="65">
        <f t="shared" si="27"/>
        <v>56</v>
      </c>
      <c r="K53" s="82">
        <v>0</v>
      </c>
      <c r="L53" s="65">
        <f>SUM(L48:L52)</f>
        <v>50</v>
      </c>
      <c r="M53" s="82">
        <v>0</v>
      </c>
      <c r="N53" s="65">
        <f>SUM(N48:N52)</f>
        <v>48</v>
      </c>
      <c r="O53" s="82">
        <v>0</v>
      </c>
      <c r="P53" s="65">
        <f>SUM(P48:P52)</f>
        <v>49</v>
      </c>
      <c r="Q53" s="82">
        <v>0</v>
      </c>
      <c r="R53" s="65">
        <f>SUM(R48:R52)</f>
        <v>35</v>
      </c>
      <c r="S53" s="82">
        <v>0</v>
      </c>
      <c r="T53" s="65">
        <f>SUM(T48:T52)</f>
        <v>34</v>
      </c>
      <c r="U53" s="82">
        <f>SUM(U48:U52)</f>
        <v>0</v>
      </c>
      <c r="V53" s="65">
        <f>SUM(V48:V52)</f>
        <v>33</v>
      </c>
      <c r="W53" s="67">
        <v>0</v>
      </c>
      <c r="X53" s="65">
        <v>37</v>
      </c>
      <c r="Y53" s="82">
        <v>0</v>
      </c>
      <c r="Z53" s="65">
        <f>SUM(Z48:Z52)</f>
        <v>49</v>
      </c>
      <c r="AA53" s="82">
        <v>0</v>
      </c>
      <c r="AB53" s="65">
        <f>SUM(AB48:AB52)</f>
        <v>41</v>
      </c>
      <c r="AC53" s="82">
        <v>0</v>
      </c>
      <c r="AD53" s="65">
        <f>SUM(AD48:AD52)</f>
        <v>30</v>
      </c>
      <c r="AE53" s="82">
        <f>SUM(AE48:AE52)</f>
        <v>0</v>
      </c>
      <c r="AF53" s="104" t="s">
        <v>9</v>
      </c>
      <c r="AG53" s="65">
        <v>41</v>
      </c>
      <c r="AH53" s="82">
        <v>2</v>
      </c>
      <c r="AI53" s="65">
        <f>SUM(AI48:AI52)</f>
        <v>41</v>
      </c>
      <c r="AJ53" s="67">
        <f>SUM(AJ48:AJ52)</f>
        <v>0</v>
      </c>
      <c r="AK53" s="65">
        <f>SUM(AK48:AK52)</f>
        <v>29</v>
      </c>
      <c r="AL53" s="67">
        <f>SUM(AL48:AL52)</f>
        <v>0</v>
      </c>
      <c r="AM53" s="74">
        <f t="shared" ref="AM53:AV53" si="28">SUM(AM48:AM52)</f>
        <v>26</v>
      </c>
      <c r="AN53" s="75">
        <f t="shared" si="28"/>
        <v>0</v>
      </c>
      <c r="AO53" s="74">
        <f t="shared" si="28"/>
        <v>29</v>
      </c>
      <c r="AP53" s="75">
        <f t="shared" si="28"/>
        <v>0</v>
      </c>
      <c r="AQ53" s="74">
        <f t="shared" si="28"/>
        <v>21</v>
      </c>
      <c r="AR53" s="75">
        <f t="shared" si="28"/>
        <v>0</v>
      </c>
      <c r="AS53" s="74">
        <f t="shared" si="28"/>
        <v>18</v>
      </c>
      <c r="AT53" s="75">
        <f t="shared" si="28"/>
        <v>0</v>
      </c>
      <c r="AU53" s="74">
        <f t="shared" si="28"/>
        <v>16</v>
      </c>
      <c r="AV53" s="75">
        <f t="shared" si="28"/>
        <v>0</v>
      </c>
    </row>
    <row r="54" spans="1:48" ht="19.149999999999999" customHeight="1" x14ac:dyDescent="0.2">
      <c r="A54" s="134" t="s">
        <v>199</v>
      </c>
      <c r="B54" s="254"/>
      <c r="C54" s="258"/>
      <c r="D54" s="254"/>
      <c r="E54" s="258"/>
      <c r="F54" s="254"/>
      <c r="G54" s="258"/>
      <c r="H54" s="254"/>
      <c r="I54" s="258"/>
      <c r="J54" s="254"/>
      <c r="K54" s="258"/>
      <c r="L54" s="254"/>
      <c r="M54" s="258"/>
      <c r="N54" s="254"/>
      <c r="O54" s="258"/>
      <c r="P54" s="254"/>
      <c r="Q54" s="258"/>
      <c r="R54" s="254"/>
      <c r="S54" s="258"/>
      <c r="T54" s="254"/>
      <c r="U54" s="258"/>
      <c r="V54" s="254"/>
      <c r="W54" s="255"/>
      <c r="X54" s="135"/>
      <c r="Y54" s="136"/>
      <c r="Z54" s="135"/>
      <c r="AA54" s="136"/>
      <c r="AB54" s="135"/>
      <c r="AC54" s="136"/>
      <c r="AD54" s="135"/>
      <c r="AE54" s="136"/>
      <c r="AF54" s="137"/>
      <c r="AG54" s="135"/>
      <c r="AH54" s="136"/>
      <c r="AI54" s="135"/>
      <c r="AJ54" s="138"/>
      <c r="AK54" s="135"/>
      <c r="AL54" s="138"/>
      <c r="AM54" s="139"/>
      <c r="AN54" s="140"/>
      <c r="AO54" s="139"/>
      <c r="AP54" s="140"/>
      <c r="AQ54" s="139"/>
      <c r="AR54" s="140"/>
      <c r="AS54" s="139"/>
      <c r="AT54" s="140"/>
      <c r="AU54" s="139"/>
      <c r="AV54" s="140"/>
    </row>
    <row r="55" spans="1:48" ht="15" customHeight="1" x14ac:dyDescent="0.2">
      <c r="A55" s="130" t="s">
        <v>2</v>
      </c>
      <c r="B55" s="117">
        <v>0</v>
      </c>
      <c r="C55" s="123">
        <v>0</v>
      </c>
      <c r="D55" s="117">
        <v>0</v>
      </c>
      <c r="E55" s="123">
        <v>0</v>
      </c>
      <c r="F55" s="117">
        <v>0</v>
      </c>
      <c r="G55" s="123">
        <v>0</v>
      </c>
      <c r="H55" s="117">
        <v>0</v>
      </c>
      <c r="I55" s="123">
        <v>0</v>
      </c>
      <c r="J55" s="117">
        <v>0</v>
      </c>
      <c r="K55" s="123">
        <v>0</v>
      </c>
      <c r="L55" s="117">
        <v>0</v>
      </c>
      <c r="M55" s="123">
        <v>0</v>
      </c>
      <c r="N55" s="117">
        <v>0</v>
      </c>
      <c r="O55" s="123">
        <v>0</v>
      </c>
      <c r="P55" s="117">
        <v>1</v>
      </c>
      <c r="Q55" s="123">
        <v>0</v>
      </c>
      <c r="R55" s="117">
        <v>0</v>
      </c>
      <c r="S55" s="123">
        <v>0</v>
      </c>
      <c r="T55" s="117">
        <v>0</v>
      </c>
      <c r="U55" s="123">
        <v>0</v>
      </c>
      <c r="V55" s="117">
        <v>0</v>
      </c>
      <c r="W55" s="124">
        <v>0</v>
      </c>
      <c r="X55" s="117">
        <v>1</v>
      </c>
      <c r="Y55" s="123">
        <v>0</v>
      </c>
      <c r="Z55" s="117">
        <v>0</v>
      </c>
      <c r="AA55" s="123">
        <v>0</v>
      </c>
      <c r="AB55" s="117">
        <v>0</v>
      </c>
      <c r="AC55" s="123">
        <v>0</v>
      </c>
      <c r="AD55" s="117">
        <v>0</v>
      </c>
      <c r="AE55" s="123">
        <v>0</v>
      </c>
      <c r="AF55" s="104"/>
      <c r="AG55" s="65"/>
      <c r="AH55" s="82"/>
      <c r="AI55" s="65"/>
      <c r="AJ55" s="67"/>
      <c r="AK55" s="65"/>
      <c r="AL55" s="67"/>
      <c r="AM55" s="74"/>
      <c r="AN55" s="75"/>
      <c r="AO55" s="74"/>
      <c r="AP55" s="75"/>
      <c r="AQ55" s="74"/>
      <c r="AR55" s="75"/>
      <c r="AS55" s="74"/>
      <c r="AT55" s="75"/>
      <c r="AU55" s="74"/>
      <c r="AV55" s="75"/>
    </row>
    <row r="56" spans="1:48" ht="15" customHeight="1" x14ac:dyDescent="0.2">
      <c r="A56" s="130" t="s">
        <v>4</v>
      </c>
      <c r="B56" s="117">
        <v>0</v>
      </c>
      <c r="C56" s="123">
        <v>0</v>
      </c>
      <c r="D56" s="117">
        <v>0</v>
      </c>
      <c r="E56" s="123">
        <v>0</v>
      </c>
      <c r="F56" s="117">
        <v>0</v>
      </c>
      <c r="G56" s="123">
        <v>0</v>
      </c>
      <c r="H56" s="117">
        <v>0</v>
      </c>
      <c r="I56" s="123">
        <v>0</v>
      </c>
      <c r="J56" s="117">
        <v>0</v>
      </c>
      <c r="K56" s="123">
        <v>0</v>
      </c>
      <c r="L56" s="117">
        <v>0</v>
      </c>
      <c r="M56" s="123">
        <v>0</v>
      </c>
      <c r="N56" s="117">
        <v>0</v>
      </c>
      <c r="O56" s="123">
        <v>0</v>
      </c>
      <c r="P56" s="117">
        <v>0</v>
      </c>
      <c r="Q56" s="123">
        <v>0</v>
      </c>
      <c r="R56" s="117">
        <v>0</v>
      </c>
      <c r="S56" s="123">
        <v>0</v>
      </c>
      <c r="T56" s="117">
        <v>0</v>
      </c>
      <c r="U56" s="123">
        <v>0</v>
      </c>
      <c r="V56" s="117">
        <v>1</v>
      </c>
      <c r="W56" s="124">
        <v>0</v>
      </c>
      <c r="X56" s="117">
        <v>0</v>
      </c>
      <c r="Y56" s="123">
        <v>0</v>
      </c>
      <c r="Z56" s="117">
        <v>0</v>
      </c>
      <c r="AA56" s="123">
        <v>0</v>
      </c>
      <c r="AB56" s="117">
        <v>0</v>
      </c>
      <c r="AC56" s="123">
        <v>0</v>
      </c>
      <c r="AD56" s="117">
        <v>0</v>
      </c>
      <c r="AE56" s="123">
        <v>0</v>
      </c>
      <c r="AF56" s="104"/>
      <c r="AG56" s="65"/>
      <c r="AH56" s="82"/>
      <c r="AI56" s="65"/>
      <c r="AJ56" s="67"/>
      <c r="AK56" s="65"/>
      <c r="AL56" s="67"/>
      <c r="AM56" s="74"/>
      <c r="AN56" s="75"/>
      <c r="AO56" s="74"/>
      <c r="AP56" s="75"/>
      <c r="AQ56" s="74"/>
      <c r="AR56" s="75"/>
      <c r="AS56" s="74"/>
      <c r="AT56" s="75"/>
      <c r="AU56" s="74"/>
      <c r="AV56" s="75"/>
    </row>
    <row r="57" spans="1:48" ht="15" customHeight="1" x14ac:dyDescent="0.2">
      <c r="A57" s="130" t="s">
        <v>5</v>
      </c>
      <c r="B57" s="117">
        <v>0</v>
      </c>
      <c r="C57" s="123">
        <v>0</v>
      </c>
      <c r="D57" s="117">
        <v>0</v>
      </c>
      <c r="E57" s="123">
        <v>0</v>
      </c>
      <c r="F57" s="117">
        <v>0</v>
      </c>
      <c r="G57" s="123">
        <v>0</v>
      </c>
      <c r="H57" s="117">
        <v>0</v>
      </c>
      <c r="I57" s="123">
        <v>0</v>
      </c>
      <c r="J57" s="117">
        <v>0</v>
      </c>
      <c r="K57" s="123">
        <v>0</v>
      </c>
      <c r="L57" s="117">
        <v>0</v>
      </c>
      <c r="M57" s="123">
        <v>0</v>
      </c>
      <c r="N57" s="117">
        <v>0</v>
      </c>
      <c r="O57" s="123">
        <v>0</v>
      </c>
      <c r="P57" s="117">
        <v>0</v>
      </c>
      <c r="Q57" s="123">
        <v>0</v>
      </c>
      <c r="R57" s="117">
        <v>0</v>
      </c>
      <c r="S57" s="123">
        <v>0</v>
      </c>
      <c r="T57" s="117">
        <v>1</v>
      </c>
      <c r="U57" s="123">
        <v>0</v>
      </c>
      <c r="V57" s="117">
        <v>0</v>
      </c>
      <c r="W57" s="124">
        <v>0</v>
      </c>
      <c r="X57" s="117">
        <v>0</v>
      </c>
      <c r="Y57" s="123">
        <v>0</v>
      </c>
      <c r="Z57" s="117">
        <v>0</v>
      </c>
      <c r="AA57" s="123">
        <v>0</v>
      </c>
      <c r="AB57" s="117">
        <v>0</v>
      </c>
      <c r="AC57" s="123">
        <v>0</v>
      </c>
      <c r="AD57" s="117">
        <v>1</v>
      </c>
      <c r="AE57" s="123">
        <v>0</v>
      </c>
      <c r="AF57" s="104"/>
      <c r="AG57" s="65"/>
      <c r="AH57" s="82"/>
      <c r="AI57" s="65"/>
      <c r="AJ57" s="67"/>
      <c r="AK57" s="65"/>
      <c r="AL57" s="67"/>
      <c r="AM57" s="74"/>
      <c r="AN57" s="75"/>
      <c r="AO57" s="74"/>
      <c r="AP57" s="75"/>
      <c r="AQ57" s="74"/>
      <c r="AR57" s="75"/>
      <c r="AS57" s="74"/>
      <c r="AT57" s="75"/>
      <c r="AU57" s="74"/>
      <c r="AV57" s="75"/>
    </row>
    <row r="58" spans="1:48" ht="15" customHeight="1" x14ac:dyDescent="0.2">
      <c r="A58" s="130" t="s">
        <v>6</v>
      </c>
      <c r="B58" s="117">
        <v>0</v>
      </c>
      <c r="C58" s="123">
        <v>0</v>
      </c>
      <c r="D58" s="117">
        <v>0</v>
      </c>
      <c r="E58" s="123">
        <v>0</v>
      </c>
      <c r="F58" s="117">
        <v>0</v>
      </c>
      <c r="G58" s="123">
        <v>0</v>
      </c>
      <c r="H58" s="117">
        <v>0</v>
      </c>
      <c r="I58" s="123">
        <v>0</v>
      </c>
      <c r="J58" s="117">
        <v>0</v>
      </c>
      <c r="K58" s="123">
        <v>0</v>
      </c>
      <c r="L58" s="117">
        <v>0</v>
      </c>
      <c r="M58" s="123">
        <v>0</v>
      </c>
      <c r="N58" s="117">
        <v>0</v>
      </c>
      <c r="O58" s="123">
        <v>0</v>
      </c>
      <c r="P58" s="117">
        <v>0</v>
      </c>
      <c r="Q58" s="123">
        <v>0</v>
      </c>
      <c r="R58" s="117">
        <v>1</v>
      </c>
      <c r="S58" s="123">
        <v>0</v>
      </c>
      <c r="T58" s="117">
        <v>0</v>
      </c>
      <c r="U58" s="123">
        <v>0</v>
      </c>
      <c r="V58" s="117">
        <v>0</v>
      </c>
      <c r="W58" s="124">
        <v>0</v>
      </c>
      <c r="X58" s="117">
        <v>0</v>
      </c>
      <c r="Y58" s="123">
        <v>0</v>
      </c>
      <c r="Z58" s="117">
        <v>0</v>
      </c>
      <c r="AA58" s="123">
        <v>0</v>
      </c>
      <c r="AB58" s="117">
        <v>1</v>
      </c>
      <c r="AC58" s="123">
        <v>0</v>
      </c>
      <c r="AD58" s="117">
        <v>1</v>
      </c>
      <c r="AE58" s="123">
        <v>0</v>
      </c>
      <c r="AF58" s="104"/>
      <c r="AG58" s="65"/>
      <c r="AH58" s="82"/>
      <c r="AI58" s="65"/>
      <c r="AJ58" s="67"/>
      <c r="AK58" s="65"/>
      <c r="AL58" s="67"/>
      <c r="AM58" s="74"/>
      <c r="AN58" s="75"/>
      <c r="AO58" s="74"/>
      <c r="AP58" s="75"/>
      <c r="AQ58" s="74"/>
      <c r="AR58" s="75"/>
      <c r="AS58" s="74"/>
      <c r="AT58" s="75"/>
      <c r="AU58" s="74"/>
      <c r="AV58" s="75"/>
    </row>
    <row r="59" spans="1:48" ht="15" customHeight="1" x14ac:dyDescent="0.2">
      <c r="A59" s="130" t="s">
        <v>8</v>
      </c>
      <c r="B59" s="117">
        <v>0</v>
      </c>
      <c r="C59" s="123">
        <v>0</v>
      </c>
      <c r="D59" s="117">
        <v>0</v>
      </c>
      <c r="E59" s="123">
        <v>0</v>
      </c>
      <c r="F59" s="117">
        <v>0</v>
      </c>
      <c r="G59" s="123">
        <v>0</v>
      </c>
      <c r="H59" s="117">
        <v>0</v>
      </c>
      <c r="I59" s="123">
        <v>0</v>
      </c>
      <c r="J59" s="117">
        <v>0</v>
      </c>
      <c r="K59" s="123">
        <v>0</v>
      </c>
      <c r="L59" s="117">
        <v>0</v>
      </c>
      <c r="M59" s="123">
        <v>0</v>
      </c>
      <c r="N59" s="117">
        <v>0</v>
      </c>
      <c r="O59" s="123">
        <v>0</v>
      </c>
      <c r="P59" s="117">
        <v>0</v>
      </c>
      <c r="Q59" s="123">
        <v>0</v>
      </c>
      <c r="R59" s="117">
        <v>0</v>
      </c>
      <c r="S59" s="123">
        <v>0</v>
      </c>
      <c r="T59" s="117">
        <v>0</v>
      </c>
      <c r="U59" s="123">
        <v>0</v>
      </c>
      <c r="V59" s="117">
        <v>0</v>
      </c>
      <c r="W59" s="124">
        <v>0</v>
      </c>
      <c r="X59" s="117">
        <v>0</v>
      </c>
      <c r="Y59" s="123">
        <v>0</v>
      </c>
      <c r="Z59" s="117">
        <v>0</v>
      </c>
      <c r="AA59" s="123">
        <v>0</v>
      </c>
      <c r="AB59" s="117">
        <v>0</v>
      </c>
      <c r="AC59" s="123">
        <v>0</v>
      </c>
      <c r="AD59" s="117">
        <v>0</v>
      </c>
      <c r="AE59" s="123">
        <v>0</v>
      </c>
      <c r="AF59" s="104"/>
      <c r="AG59" s="65"/>
      <c r="AH59" s="82"/>
      <c r="AI59" s="65"/>
      <c r="AJ59" s="67"/>
      <c r="AK59" s="65"/>
      <c r="AL59" s="67"/>
      <c r="AM59" s="74"/>
      <c r="AN59" s="75"/>
      <c r="AO59" s="74"/>
      <c r="AP59" s="75"/>
      <c r="AQ59" s="74"/>
      <c r="AR59" s="75"/>
      <c r="AS59" s="74"/>
      <c r="AT59" s="75"/>
      <c r="AU59" s="74"/>
      <c r="AV59" s="75"/>
    </row>
    <row r="60" spans="1:48" ht="15" customHeight="1" x14ac:dyDescent="0.2">
      <c r="A60" s="104" t="s">
        <v>9</v>
      </c>
      <c r="B60" s="65">
        <f>SUM(B55:B59)</f>
        <v>0</v>
      </c>
      <c r="C60" s="82">
        <v>0</v>
      </c>
      <c r="D60" s="65">
        <f>SUM(D55:D59)</f>
        <v>0</v>
      </c>
      <c r="E60" s="82">
        <v>0</v>
      </c>
      <c r="F60" s="65">
        <f>SUM(F55:F59)</f>
        <v>0</v>
      </c>
      <c r="G60" s="82">
        <v>0</v>
      </c>
      <c r="H60" s="65">
        <f>SUM(H55:H59)</f>
        <v>0</v>
      </c>
      <c r="I60" s="82">
        <v>0</v>
      </c>
      <c r="J60" s="65">
        <f>SUM(J55:J59)</f>
        <v>0</v>
      </c>
      <c r="K60" s="82">
        <v>0</v>
      </c>
      <c r="L60" s="65">
        <f>SUM(L55:L59)</f>
        <v>0</v>
      </c>
      <c r="M60" s="82">
        <v>0</v>
      </c>
      <c r="N60" s="65">
        <f>SUM(N55:N59)</f>
        <v>0</v>
      </c>
      <c r="O60" s="82">
        <v>0</v>
      </c>
      <c r="P60" s="65">
        <f>SUM(P55:P59)</f>
        <v>1</v>
      </c>
      <c r="Q60" s="82">
        <v>0</v>
      </c>
      <c r="R60" s="65">
        <f>SUM(R55:R59)</f>
        <v>1</v>
      </c>
      <c r="S60" s="82">
        <v>0</v>
      </c>
      <c r="T60" s="65">
        <f>SUM(T55:T59)</f>
        <v>1</v>
      </c>
      <c r="U60" s="82">
        <f>SUM(U55:U59)</f>
        <v>0</v>
      </c>
      <c r="V60" s="65">
        <f>SUM(V55:V59)</f>
        <v>1</v>
      </c>
      <c r="W60" s="67">
        <v>0</v>
      </c>
      <c r="X60" s="65">
        <v>1</v>
      </c>
      <c r="Y60" s="82">
        <v>0</v>
      </c>
      <c r="Z60" s="65">
        <v>0</v>
      </c>
      <c r="AA60" s="82">
        <v>0</v>
      </c>
      <c r="AB60" s="65">
        <f>SUM(AB55:AB59)</f>
        <v>1</v>
      </c>
      <c r="AC60" s="82">
        <v>0</v>
      </c>
      <c r="AD60" s="65">
        <v>2</v>
      </c>
      <c r="AE60" s="82">
        <v>0</v>
      </c>
      <c r="AF60" s="104"/>
      <c r="AG60" s="65"/>
      <c r="AH60" s="82"/>
      <c r="AI60" s="65"/>
      <c r="AJ60" s="67"/>
      <c r="AK60" s="65"/>
      <c r="AL60" s="67"/>
      <c r="AM60" s="74"/>
      <c r="AN60" s="75"/>
      <c r="AO60" s="74"/>
      <c r="AP60" s="75"/>
      <c r="AQ60" s="74"/>
      <c r="AR60" s="75"/>
      <c r="AS60" s="74"/>
      <c r="AT60" s="75"/>
      <c r="AU60" s="74"/>
      <c r="AV60" s="75"/>
    </row>
    <row r="61" spans="1:48" ht="18" x14ac:dyDescent="0.25">
      <c r="A61" s="129" t="s">
        <v>202</v>
      </c>
      <c r="B61" s="118"/>
      <c r="C61" s="119"/>
      <c r="D61" s="118"/>
      <c r="E61" s="119"/>
      <c r="F61" s="118"/>
      <c r="G61" s="119"/>
      <c r="H61" s="118"/>
      <c r="I61" s="119"/>
      <c r="J61" s="118"/>
      <c r="K61" s="119"/>
      <c r="L61" s="118"/>
      <c r="M61" s="119"/>
      <c r="N61" s="118"/>
      <c r="O61" s="119"/>
      <c r="P61" s="118"/>
      <c r="Q61" s="119"/>
      <c r="R61" s="118"/>
      <c r="S61" s="119"/>
      <c r="T61" s="118"/>
      <c r="U61" s="119"/>
      <c r="V61" s="118"/>
      <c r="W61" s="120"/>
      <c r="X61" s="118"/>
      <c r="Y61" s="119"/>
      <c r="Z61" s="118"/>
      <c r="AA61" s="119"/>
      <c r="AB61" s="118"/>
      <c r="AC61" s="119"/>
      <c r="AD61" s="118"/>
      <c r="AE61" s="119"/>
      <c r="AF61" s="129" t="s">
        <v>19</v>
      </c>
      <c r="AG61" s="118"/>
      <c r="AH61" s="119"/>
      <c r="AI61" s="118"/>
      <c r="AJ61" s="120"/>
      <c r="AK61" s="118"/>
      <c r="AL61" s="120"/>
      <c r="AM61" s="121"/>
      <c r="AN61" s="122"/>
      <c r="AO61" s="121"/>
      <c r="AP61" s="122"/>
      <c r="AQ61" s="121"/>
      <c r="AR61" s="122"/>
      <c r="AS61" s="121"/>
      <c r="AT61" s="122"/>
      <c r="AU61" s="121"/>
      <c r="AV61" s="122"/>
    </row>
    <row r="62" spans="1:48" ht="15" customHeight="1" x14ac:dyDescent="0.2">
      <c r="A62" s="131" t="s">
        <v>2</v>
      </c>
      <c r="B62" s="117">
        <v>31</v>
      </c>
      <c r="C62" s="123">
        <v>0</v>
      </c>
      <c r="D62" s="117">
        <v>21</v>
      </c>
      <c r="E62" s="123">
        <v>0</v>
      </c>
      <c r="F62" s="117">
        <v>48</v>
      </c>
      <c r="G62" s="123">
        <v>0</v>
      </c>
      <c r="H62" s="117">
        <v>36</v>
      </c>
      <c r="I62" s="123">
        <v>1</v>
      </c>
      <c r="J62" s="117">
        <v>45</v>
      </c>
      <c r="K62" s="123">
        <v>1</v>
      </c>
      <c r="L62" s="117">
        <v>23</v>
      </c>
      <c r="M62" s="123">
        <v>0</v>
      </c>
      <c r="N62" s="117">
        <v>19</v>
      </c>
      <c r="O62" s="123">
        <v>0</v>
      </c>
      <c r="P62" s="117">
        <v>20</v>
      </c>
      <c r="Q62" s="123">
        <v>0</v>
      </c>
      <c r="R62" s="117">
        <v>24</v>
      </c>
      <c r="S62" s="123">
        <v>0</v>
      </c>
      <c r="T62" s="117">
        <v>22</v>
      </c>
      <c r="U62" s="123">
        <v>0</v>
      </c>
      <c r="V62" s="117">
        <v>30</v>
      </c>
      <c r="W62" s="124">
        <v>0</v>
      </c>
      <c r="X62" s="117">
        <v>12</v>
      </c>
      <c r="Y62" s="123">
        <v>2</v>
      </c>
      <c r="Z62" s="117">
        <v>7</v>
      </c>
      <c r="AA62" s="123">
        <v>3</v>
      </c>
      <c r="AB62" s="117">
        <v>28</v>
      </c>
      <c r="AC62" s="123">
        <v>2</v>
      </c>
      <c r="AD62" s="117">
        <v>16</v>
      </c>
      <c r="AE62" s="123">
        <v>1</v>
      </c>
      <c r="AF62" s="131" t="s">
        <v>2</v>
      </c>
      <c r="AG62" s="117">
        <v>38</v>
      </c>
      <c r="AH62" s="123">
        <v>0</v>
      </c>
      <c r="AI62" s="117">
        <v>26</v>
      </c>
      <c r="AJ62" s="124">
        <v>0</v>
      </c>
      <c r="AK62" s="117">
        <v>6</v>
      </c>
      <c r="AL62" s="124">
        <v>0</v>
      </c>
      <c r="AM62" s="125">
        <v>21</v>
      </c>
      <c r="AN62" s="126">
        <v>0</v>
      </c>
      <c r="AO62" s="125">
        <v>2</v>
      </c>
      <c r="AP62" s="126">
        <v>0</v>
      </c>
      <c r="AQ62" s="125">
        <v>18</v>
      </c>
      <c r="AR62" s="160">
        <v>0</v>
      </c>
      <c r="AS62" s="127">
        <v>4</v>
      </c>
      <c r="AT62" s="160">
        <v>0</v>
      </c>
      <c r="AU62" s="127">
        <v>24</v>
      </c>
      <c r="AV62" s="160">
        <v>0</v>
      </c>
    </row>
    <row r="63" spans="1:48" ht="15" customHeight="1" x14ac:dyDescent="0.2">
      <c r="A63" s="131" t="s">
        <v>4</v>
      </c>
      <c r="B63" s="117">
        <v>16</v>
      </c>
      <c r="C63" s="123">
        <v>0</v>
      </c>
      <c r="D63" s="117">
        <v>30</v>
      </c>
      <c r="E63" s="123">
        <v>0</v>
      </c>
      <c r="F63" s="117">
        <v>17</v>
      </c>
      <c r="G63" s="123">
        <v>0</v>
      </c>
      <c r="H63" s="117">
        <v>19</v>
      </c>
      <c r="I63" s="123">
        <v>0</v>
      </c>
      <c r="J63" s="117">
        <v>17</v>
      </c>
      <c r="K63" s="123">
        <v>1</v>
      </c>
      <c r="L63" s="117">
        <v>20</v>
      </c>
      <c r="M63" s="123">
        <v>0</v>
      </c>
      <c r="N63" s="117">
        <v>18</v>
      </c>
      <c r="O63" s="123">
        <v>0</v>
      </c>
      <c r="P63" s="117">
        <v>20</v>
      </c>
      <c r="Q63" s="123">
        <v>0</v>
      </c>
      <c r="R63" s="117">
        <v>17</v>
      </c>
      <c r="S63" s="123">
        <v>0</v>
      </c>
      <c r="T63" s="117">
        <v>23</v>
      </c>
      <c r="U63" s="123">
        <v>0</v>
      </c>
      <c r="V63" s="117">
        <v>12</v>
      </c>
      <c r="W63" s="124">
        <v>0</v>
      </c>
      <c r="X63" s="117">
        <v>9</v>
      </c>
      <c r="Y63" s="123">
        <v>1</v>
      </c>
      <c r="Z63" s="117">
        <v>20</v>
      </c>
      <c r="AA63" s="123">
        <v>0</v>
      </c>
      <c r="AB63" s="117">
        <v>5</v>
      </c>
      <c r="AC63" s="123">
        <v>0</v>
      </c>
      <c r="AD63" s="117">
        <v>45</v>
      </c>
      <c r="AE63" s="123">
        <v>1</v>
      </c>
      <c r="AF63" s="131" t="s">
        <v>4</v>
      </c>
      <c r="AG63" s="117">
        <v>7</v>
      </c>
      <c r="AH63" s="123">
        <v>0</v>
      </c>
      <c r="AI63" s="117">
        <v>6</v>
      </c>
      <c r="AJ63" s="124">
        <v>0</v>
      </c>
      <c r="AK63" s="117">
        <v>18</v>
      </c>
      <c r="AL63" s="124">
        <v>0</v>
      </c>
      <c r="AM63" s="125">
        <v>3</v>
      </c>
      <c r="AN63" s="126">
        <v>0</v>
      </c>
      <c r="AO63" s="125">
        <v>14</v>
      </c>
      <c r="AP63" s="126">
        <v>0</v>
      </c>
      <c r="AQ63" s="125">
        <v>4</v>
      </c>
      <c r="AR63" s="160">
        <v>0</v>
      </c>
      <c r="AS63" s="127">
        <v>25</v>
      </c>
      <c r="AT63" s="160">
        <v>0</v>
      </c>
      <c r="AU63" s="127">
        <v>17</v>
      </c>
      <c r="AV63" s="160">
        <v>0</v>
      </c>
    </row>
    <row r="64" spans="1:48" ht="15" customHeight="1" x14ac:dyDescent="0.2">
      <c r="A64" s="131" t="s">
        <v>5</v>
      </c>
      <c r="B64" s="117">
        <v>20</v>
      </c>
      <c r="C64" s="123">
        <v>0</v>
      </c>
      <c r="D64" s="117">
        <v>16</v>
      </c>
      <c r="E64" s="123">
        <v>0</v>
      </c>
      <c r="F64" s="117">
        <v>18</v>
      </c>
      <c r="G64" s="123">
        <v>0</v>
      </c>
      <c r="H64" s="117">
        <v>17</v>
      </c>
      <c r="I64" s="123">
        <v>0</v>
      </c>
      <c r="J64" s="117">
        <v>19</v>
      </c>
      <c r="K64" s="123">
        <v>0</v>
      </c>
      <c r="L64" s="117">
        <v>24</v>
      </c>
      <c r="M64" s="123">
        <v>0</v>
      </c>
      <c r="N64" s="117">
        <v>15</v>
      </c>
      <c r="O64" s="123">
        <v>1</v>
      </c>
      <c r="P64" s="117">
        <v>16</v>
      </c>
      <c r="Q64" s="123">
        <v>0</v>
      </c>
      <c r="R64" s="117">
        <v>23</v>
      </c>
      <c r="S64" s="123">
        <v>0</v>
      </c>
      <c r="T64" s="117">
        <v>17</v>
      </c>
      <c r="U64" s="123">
        <v>0</v>
      </c>
      <c r="V64" s="117">
        <v>11</v>
      </c>
      <c r="W64" s="124">
        <v>0</v>
      </c>
      <c r="X64" s="117">
        <v>16</v>
      </c>
      <c r="Y64" s="123">
        <v>2</v>
      </c>
      <c r="Z64" s="117">
        <v>6</v>
      </c>
      <c r="AA64" s="123">
        <v>0</v>
      </c>
      <c r="AB64" s="117">
        <v>3</v>
      </c>
      <c r="AC64" s="123">
        <v>0</v>
      </c>
      <c r="AD64" s="117">
        <v>31</v>
      </c>
      <c r="AE64" s="123">
        <v>3</v>
      </c>
      <c r="AF64" s="131" t="s">
        <v>5</v>
      </c>
      <c r="AG64" s="117">
        <v>6</v>
      </c>
      <c r="AH64" s="123">
        <v>0</v>
      </c>
      <c r="AI64" s="117">
        <v>14</v>
      </c>
      <c r="AJ64" s="124">
        <v>0</v>
      </c>
      <c r="AK64" s="117">
        <v>2</v>
      </c>
      <c r="AL64" s="124">
        <v>0</v>
      </c>
      <c r="AM64" s="125">
        <v>12</v>
      </c>
      <c r="AN64" s="126">
        <v>0</v>
      </c>
      <c r="AO64" s="125">
        <v>5</v>
      </c>
      <c r="AP64" s="126">
        <v>0</v>
      </c>
      <c r="AQ64" s="125">
        <v>23</v>
      </c>
      <c r="AR64" s="160">
        <v>0</v>
      </c>
      <c r="AS64" s="127">
        <v>19</v>
      </c>
      <c r="AT64" s="160">
        <v>0</v>
      </c>
      <c r="AU64" s="127">
        <v>34</v>
      </c>
      <c r="AV64" s="160">
        <v>0</v>
      </c>
    </row>
    <row r="65" spans="1:48" ht="15" customHeight="1" x14ac:dyDescent="0.2">
      <c r="A65" s="131" t="s">
        <v>6</v>
      </c>
      <c r="B65" s="117">
        <v>19</v>
      </c>
      <c r="C65" s="123">
        <v>0</v>
      </c>
      <c r="D65" s="117">
        <v>19</v>
      </c>
      <c r="E65" s="123">
        <v>1</v>
      </c>
      <c r="F65" s="117">
        <v>20</v>
      </c>
      <c r="G65" s="123">
        <v>0</v>
      </c>
      <c r="H65" s="117">
        <v>24</v>
      </c>
      <c r="I65" s="123">
        <v>2</v>
      </c>
      <c r="J65" s="117">
        <v>20</v>
      </c>
      <c r="K65" s="123">
        <v>0</v>
      </c>
      <c r="L65" s="117">
        <v>17</v>
      </c>
      <c r="M65" s="123">
        <v>0</v>
      </c>
      <c r="N65" s="117">
        <v>18</v>
      </c>
      <c r="O65" s="123">
        <v>0</v>
      </c>
      <c r="P65" s="117">
        <v>25</v>
      </c>
      <c r="Q65" s="123">
        <v>0</v>
      </c>
      <c r="R65" s="117">
        <v>12</v>
      </c>
      <c r="S65" s="123">
        <v>1</v>
      </c>
      <c r="T65" s="117">
        <v>13</v>
      </c>
      <c r="U65" s="123">
        <v>0</v>
      </c>
      <c r="V65" s="117">
        <v>15</v>
      </c>
      <c r="W65" s="124">
        <v>0</v>
      </c>
      <c r="X65" s="117">
        <v>5</v>
      </c>
      <c r="Y65" s="123">
        <v>0</v>
      </c>
      <c r="Z65" s="117">
        <v>3</v>
      </c>
      <c r="AA65" s="123">
        <v>0</v>
      </c>
      <c r="AB65" s="117">
        <v>4</v>
      </c>
      <c r="AC65" s="123">
        <v>0</v>
      </c>
      <c r="AD65" s="117">
        <v>67</v>
      </c>
      <c r="AE65" s="123">
        <v>3</v>
      </c>
      <c r="AF65" s="131" t="s">
        <v>6</v>
      </c>
      <c r="AG65" s="117">
        <v>13</v>
      </c>
      <c r="AH65" s="123">
        <v>0</v>
      </c>
      <c r="AI65" s="117">
        <v>5</v>
      </c>
      <c r="AJ65" s="124">
        <v>0</v>
      </c>
      <c r="AK65" s="117">
        <v>12</v>
      </c>
      <c r="AL65" s="124">
        <v>0</v>
      </c>
      <c r="AM65" s="125">
        <v>6</v>
      </c>
      <c r="AN65" s="126">
        <v>0</v>
      </c>
      <c r="AO65" s="125">
        <v>20</v>
      </c>
      <c r="AP65" s="126">
        <v>2</v>
      </c>
      <c r="AQ65" s="125">
        <v>24</v>
      </c>
      <c r="AR65" s="160">
        <v>0</v>
      </c>
      <c r="AS65" s="127">
        <v>31</v>
      </c>
      <c r="AT65" s="160">
        <v>0</v>
      </c>
      <c r="AU65" s="127">
        <v>24</v>
      </c>
      <c r="AV65" s="160">
        <v>0</v>
      </c>
    </row>
    <row r="66" spans="1:48" ht="15" customHeight="1" x14ac:dyDescent="0.2">
      <c r="A66" s="131" t="s">
        <v>8</v>
      </c>
      <c r="B66" s="117">
        <v>3</v>
      </c>
      <c r="C66" s="123">
        <v>3</v>
      </c>
      <c r="D66" s="117">
        <v>1</v>
      </c>
      <c r="E66" s="123">
        <v>1</v>
      </c>
      <c r="F66" s="117">
        <v>4</v>
      </c>
      <c r="G66" s="123">
        <v>3</v>
      </c>
      <c r="H66" s="117">
        <v>0</v>
      </c>
      <c r="I66" s="123">
        <v>6</v>
      </c>
      <c r="J66" s="117">
        <v>2</v>
      </c>
      <c r="K66" s="123">
        <v>5</v>
      </c>
      <c r="L66" s="117">
        <v>4</v>
      </c>
      <c r="M66" s="123">
        <v>15</v>
      </c>
      <c r="N66" s="117">
        <v>0</v>
      </c>
      <c r="O66" s="123">
        <v>12</v>
      </c>
      <c r="P66" s="117">
        <v>0</v>
      </c>
      <c r="Q66" s="123">
        <v>3</v>
      </c>
      <c r="R66" s="117">
        <v>0</v>
      </c>
      <c r="S66" s="123">
        <v>11</v>
      </c>
      <c r="T66" s="117">
        <v>0</v>
      </c>
      <c r="U66" s="123">
        <v>6</v>
      </c>
      <c r="V66" s="117">
        <v>0</v>
      </c>
      <c r="W66" s="124">
        <v>11</v>
      </c>
      <c r="X66" s="117">
        <v>0</v>
      </c>
      <c r="Y66" s="123">
        <v>13</v>
      </c>
      <c r="Z66" s="117">
        <v>0</v>
      </c>
      <c r="AA66" s="123">
        <v>16</v>
      </c>
      <c r="AB66" s="117">
        <v>1</v>
      </c>
      <c r="AC66" s="123">
        <v>12</v>
      </c>
      <c r="AD66" s="117">
        <v>1</v>
      </c>
      <c r="AE66" s="123">
        <v>9</v>
      </c>
      <c r="AF66" s="131" t="s">
        <v>8</v>
      </c>
      <c r="AG66" s="117">
        <v>0</v>
      </c>
      <c r="AH66" s="123">
        <v>8</v>
      </c>
      <c r="AI66" s="117">
        <v>0</v>
      </c>
      <c r="AJ66" s="124">
        <v>12</v>
      </c>
      <c r="AK66" s="117">
        <v>0</v>
      </c>
      <c r="AL66" s="124">
        <v>9</v>
      </c>
      <c r="AM66" s="125">
        <v>0</v>
      </c>
      <c r="AN66" s="126">
        <v>11</v>
      </c>
      <c r="AO66" s="125">
        <v>0</v>
      </c>
      <c r="AP66" s="126">
        <v>10</v>
      </c>
      <c r="AQ66" s="125">
        <v>0</v>
      </c>
      <c r="AR66" s="160">
        <v>2</v>
      </c>
      <c r="AS66" s="127">
        <v>1</v>
      </c>
      <c r="AT66" s="160">
        <v>6</v>
      </c>
      <c r="AU66" s="127">
        <v>3</v>
      </c>
      <c r="AV66" s="160">
        <v>13</v>
      </c>
    </row>
    <row r="67" spans="1:48" ht="15" customHeight="1" x14ac:dyDescent="0.2">
      <c r="A67" s="106" t="s">
        <v>9</v>
      </c>
      <c r="B67" s="65">
        <f t="shared" ref="B67:C67" si="29">SUM(B62:B66)</f>
        <v>89</v>
      </c>
      <c r="C67" s="82">
        <f t="shared" si="29"/>
        <v>3</v>
      </c>
      <c r="D67" s="65">
        <f t="shared" ref="D67:E67" si="30">SUM(D62:D66)</f>
        <v>87</v>
      </c>
      <c r="E67" s="82">
        <f t="shared" si="30"/>
        <v>2</v>
      </c>
      <c r="F67" s="65">
        <f t="shared" ref="F67:L67" si="31">SUM(F62:F66)</f>
        <v>107</v>
      </c>
      <c r="G67" s="82">
        <f t="shared" si="31"/>
        <v>3</v>
      </c>
      <c r="H67" s="65">
        <f t="shared" si="31"/>
        <v>96</v>
      </c>
      <c r="I67" s="82">
        <f t="shared" si="31"/>
        <v>9</v>
      </c>
      <c r="J67" s="65">
        <f t="shared" si="31"/>
        <v>103</v>
      </c>
      <c r="K67" s="82">
        <f t="shared" si="31"/>
        <v>7</v>
      </c>
      <c r="L67" s="65">
        <f t="shared" si="31"/>
        <v>88</v>
      </c>
      <c r="M67" s="82">
        <v>11</v>
      </c>
      <c r="N67" s="65">
        <f t="shared" ref="N67:O67" si="32">SUM(N62:N66)</f>
        <v>70</v>
      </c>
      <c r="O67" s="82">
        <f t="shared" si="32"/>
        <v>13</v>
      </c>
      <c r="P67" s="65">
        <f>SUM(P62:P66)</f>
        <v>81</v>
      </c>
      <c r="Q67" s="82">
        <f>SUM(Q62:Q66)</f>
        <v>3</v>
      </c>
      <c r="R67" s="65">
        <f t="shared" ref="R67:W67" si="33">SUM(R62:R66)</f>
        <v>76</v>
      </c>
      <c r="S67" s="82">
        <f t="shared" si="33"/>
        <v>12</v>
      </c>
      <c r="T67" s="65">
        <f t="shared" si="33"/>
        <v>75</v>
      </c>
      <c r="U67" s="82">
        <f t="shared" si="33"/>
        <v>6</v>
      </c>
      <c r="V67" s="65">
        <f t="shared" si="33"/>
        <v>68</v>
      </c>
      <c r="W67" s="67">
        <f t="shared" si="33"/>
        <v>11</v>
      </c>
      <c r="X67" s="65">
        <v>42</v>
      </c>
      <c r="Y67" s="82">
        <v>18</v>
      </c>
      <c r="Z67" s="65">
        <f t="shared" ref="Z67:AE67" si="34">SUM(Z62:Z66)</f>
        <v>36</v>
      </c>
      <c r="AA67" s="82">
        <f t="shared" si="34"/>
        <v>19</v>
      </c>
      <c r="AB67" s="65">
        <f t="shared" si="34"/>
        <v>41</v>
      </c>
      <c r="AC67" s="82">
        <f t="shared" si="34"/>
        <v>14</v>
      </c>
      <c r="AD67" s="65">
        <f t="shared" si="34"/>
        <v>160</v>
      </c>
      <c r="AE67" s="82">
        <f t="shared" si="34"/>
        <v>17</v>
      </c>
      <c r="AF67" s="106" t="s">
        <v>9</v>
      </c>
      <c r="AG67" s="65">
        <v>37</v>
      </c>
      <c r="AH67" s="82">
        <v>8</v>
      </c>
      <c r="AI67" s="65">
        <f>SUM(AI62:AI66)</f>
        <v>51</v>
      </c>
      <c r="AJ67" s="67">
        <f>SUM(AJ62:AJ66)</f>
        <v>12</v>
      </c>
      <c r="AK67" s="65">
        <f>SUM(AK62:AK66)</f>
        <v>38</v>
      </c>
      <c r="AL67" s="67">
        <f>SUM(AL62:AL66)</f>
        <v>9</v>
      </c>
      <c r="AM67" s="74">
        <f t="shared" ref="AM67:AV67" si="35">SUM(AM62:AM66)</f>
        <v>42</v>
      </c>
      <c r="AN67" s="75">
        <f t="shared" si="35"/>
        <v>11</v>
      </c>
      <c r="AO67" s="74">
        <f t="shared" si="35"/>
        <v>41</v>
      </c>
      <c r="AP67" s="75">
        <f t="shared" si="35"/>
        <v>12</v>
      </c>
      <c r="AQ67" s="74">
        <f t="shared" si="35"/>
        <v>69</v>
      </c>
      <c r="AR67" s="75">
        <f t="shared" si="35"/>
        <v>2</v>
      </c>
      <c r="AS67" s="74">
        <f t="shared" si="35"/>
        <v>80</v>
      </c>
      <c r="AT67" s="75">
        <f t="shared" si="35"/>
        <v>6</v>
      </c>
      <c r="AU67" s="74">
        <f t="shared" si="35"/>
        <v>102</v>
      </c>
      <c r="AV67" s="75">
        <f t="shared" si="35"/>
        <v>13</v>
      </c>
    </row>
    <row r="68" spans="1:48" ht="15" customHeight="1" x14ac:dyDescent="0.2">
      <c r="A68" s="132" t="s">
        <v>30</v>
      </c>
      <c r="B68" s="68">
        <f t="shared" ref="B68:C68" si="36">B11+B18+B25+B32+B39+B46+B53+B60+B67</f>
        <v>1295</v>
      </c>
      <c r="C68" s="116">
        <f t="shared" si="36"/>
        <v>13</v>
      </c>
      <c r="D68" s="68">
        <f t="shared" ref="D68:F68" si="37">D11+D18+D25+D32+D39+D46+D53+D60+D67</f>
        <v>1338</v>
      </c>
      <c r="E68" s="116">
        <f t="shared" ref="E68:G68" si="38">E11+E18+E25+E32+E39+E46+E53+E60+E67</f>
        <v>16</v>
      </c>
      <c r="F68" s="68">
        <f t="shared" si="37"/>
        <v>1444</v>
      </c>
      <c r="G68" s="116">
        <f t="shared" si="38"/>
        <v>12</v>
      </c>
      <c r="H68" s="68">
        <f t="shared" ref="H68:M68" si="39">H11+H18+H25+H32+H39+H46+H53+H60+H67</f>
        <v>1500</v>
      </c>
      <c r="I68" s="116">
        <f t="shared" si="39"/>
        <v>23</v>
      </c>
      <c r="J68" s="68">
        <f t="shared" si="39"/>
        <v>1492</v>
      </c>
      <c r="K68" s="116">
        <f t="shared" si="39"/>
        <v>14</v>
      </c>
      <c r="L68" s="68">
        <f t="shared" si="39"/>
        <v>1455</v>
      </c>
      <c r="M68" s="116">
        <f t="shared" si="39"/>
        <v>20</v>
      </c>
      <c r="N68" s="69">
        <f>N67+N60+N53+N46+N39+N32+N25+N18+N11</f>
        <v>1509</v>
      </c>
      <c r="O68" s="116">
        <f>O67+O60+O53+O46+O39+O32+O25+O18+O11</f>
        <v>24</v>
      </c>
      <c r="P68" s="68">
        <f>P11+P18+P25+P32+P39+P46+P53+P60+P67</f>
        <v>1554</v>
      </c>
      <c r="Q68" s="116">
        <f>Q11+Q18+Q25+Q32+Q39+Q46+Q53+Q60+Q67</f>
        <v>14</v>
      </c>
      <c r="R68" s="69">
        <f>R67+R60+R53+R46+R39+R32+R25+R18+R11</f>
        <v>1393</v>
      </c>
      <c r="S68" s="116">
        <f>S67+S60+S53+S46+S39+S32+S25+S18+S11</f>
        <v>25</v>
      </c>
      <c r="T68" s="68">
        <f t="shared" ref="T68:U68" si="40">T11+T18+T25+T32+T39+T46+T53+T60+T67</f>
        <v>1359</v>
      </c>
      <c r="U68" s="116">
        <f t="shared" si="40"/>
        <v>17</v>
      </c>
      <c r="V68" s="68">
        <f>V11+V18+V25+V32+V39+V46+V53+V60+V67</f>
        <v>1242</v>
      </c>
      <c r="W68" s="116">
        <f>W11+W18+W25+W32+W39+W46+W53+W60+W67</f>
        <v>26</v>
      </c>
      <c r="X68" s="68">
        <v>1272</v>
      </c>
      <c r="Y68" s="116">
        <v>35</v>
      </c>
      <c r="Z68" s="68">
        <v>1353</v>
      </c>
      <c r="AA68" s="116">
        <v>29</v>
      </c>
      <c r="AB68" s="68">
        <v>1492</v>
      </c>
      <c r="AC68" s="116">
        <v>22</v>
      </c>
      <c r="AD68" s="68">
        <f>AD11+AD18+AD25+AD32+AD39+AD46+AD53+AD67+AD60</f>
        <v>1572</v>
      </c>
      <c r="AE68" s="116">
        <f>AE11+AE18+AE25+AE32+AE39+AE46+AE53+AE67</f>
        <v>30</v>
      </c>
      <c r="AF68" s="132" t="s">
        <v>30</v>
      </c>
      <c r="AG68" s="68">
        <v>1709</v>
      </c>
      <c r="AH68" s="69">
        <v>29</v>
      </c>
      <c r="AI68" s="68">
        <f>SUM(AI11,AI18,AI25,AI32,AI39,AI46,AI53,AI67)</f>
        <v>1842</v>
      </c>
      <c r="AJ68" s="69">
        <f>SUM(AJ11,AJ18,AJ25,AJ32,AJ39,AJ46,AJ53,AJ67)</f>
        <v>18</v>
      </c>
      <c r="AK68" s="68">
        <f>SUM(AK11,AK18,AK25,AK32,AK39,AK46,AK53,AK67)</f>
        <v>1895</v>
      </c>
      <c r="AL68" s="69">
        <f>SUM(AL11,AL18,AL25,AL32,AL39,AL46,AL53,AL67)</f>
        <v>43</v>
      </c>
      <c r="AM68" s="76">
        <f t="shared" ref="AM68:AV68" si="41">SUM(AM11,AM18,AM25,AM32,AM39,AM46,AM53,AM67)</f>
        <v>1913</v>
      </c>
      <c r="AN68" s="77">
        <f t="shared" si="41"/>
        <v>28</v>
      </c>
      <c r="AO68" s="76">
        <f t="shared" si="41"/>
        <v>1941</v>
      </c>
      <c r="AP68" s="77">
        <f t="shared" si="41"/>
        <v>38</v>
      </c>
      <c r="AQ68" s="76">
        <f t="shared" si="41"/>
        <v>1852</v>
      </c>
      <c r="AR68" s="77">
        <f t="shared" si="41"/>
        <v>15</v>
      </c>
      <c r="AS68" s="76">
        <f t="shared" si="41"/>
        <v>1706</v>
      </c>
      <c r="AT68" s="77">
        <f t="shared" si="41"/>
        <v>26</v>
      </c>
      <c r="AU68" s="76">
        <f t="shared" si="41"/>
        <v>1619</v>
      </c>
      <c r="AV68" s="77">
        <f t="shared" si="41"/>
        <v>39</v>
      </c>
    </row>
    <row r="69" spans="1:48" ht="15" customHeight="1" thickBot="1" x14ac:dyDescent="0.25">
      <c r="A69" s="133" t="s">
        <v>13</v>
      </c>
      <c r="B69" s="364">
        <f>B68+C68</f>
        <v>1308</v>
      </c>
      <c r="C69" s="352"/>
      <c r="D69" s="364">
        <f>D68+E68</f>
        <v>1354</v>
      </c>
      <c r="E69" s="352"/>
      <c r="F69" s="364">
        <f>F68+G68</f>
        <v>1456</v>
      </c>
      <c r="G69" s="352"/>
      <c r="H69" s="364">
        <f>H68+I68</f>
        <v>1523</v>
      </c>
      <c r="I69" s="352"/>
      <c r="J69" s="364">
        <f>J68+K68</f>
        <v>1506</v>
      </c>
      <c r="K69" s="352"/>
      <c r="L69" s="364">
        <f>L68+M68</f>
        <v>1475</v>
      </c>
      <c r="M69" s="352"/>
      <c r="N69" s="364">
        <f>N68+O68</f>
        <v>1533</v>
      </c>
      <c r="O69" s="365"/>
      <c r="P69" s="364">
        <f>P68+Q68</f>
        <v>1568</v>
      </c>
      <c r="Q69" s="352"/>
      <c r="R69" s="364">
        <f>R68+S68</f>
        <v>1418</v>
      </c>
      <c r="S69" s="365"/>
      <c r="T69" s="364">
        <f>T68+U68</f>
        <v>1376</v>
      </c>
      <c r="U69" s="352"/>
      <c r="V69" s="364">
        <f>V68+W68</f>
        <v>1268</v>
      </c>
      <c r="W69" s="352"/>
      <c r="X69" s="364">
        <v>1307</v>
      </c>
      <c r="Y69" s="365"/>
      <c r="Z69" s="364">
        <v>1382</v>
      </c>
      <c r="AA69" s="365"/>
      <c r="AB69" s="364">
        <v>1514</v>
      </c>
      <c r="AC69" s="365"/>
      <c r="AD69" s="364">
        <f>AD68+AE68</f>
        <v>1602</v>
      </c>
      <c r="AE69" s="365"/>
      <c r="AF69" s="133" t="s">
        <v>13</v>
      </c>
      <c r="AG69" s="366">
        <v>1738</v>
      </c>
      <c r="AH69" s="367"/>
      <c r="AI69" s="364">
        <f>SUM(AI68,AJ68)</f>
        <v>1860</v>
      </c>
      <c r="AJ69" s="368"/>
      <c r="AK69" s="364">
        <f>SUM(AK68,AL68)</f>
        <v>1938</v>
      </c>
      <c r="AL69" s="368"/>
      <c r="AM69" s="78">
        <f>SUM(AM68:AN68)</f>
        <v>1941</v>
      </c>
      <c r="AN69" s="79"/>
      <c r="AO69" s="78">
        <f>SUM(AO68:AP68)</f>
        <v>1979</v>
      </c>
      <c r="AP69" s="79"/>
      <c r="AQ69" s="78">
        <f>SUM(AQ68:AR68)</f>
        <v>1867</v>
      </c>
      <c r="AR69" s="79"/>
      <c r="AS69" s="78">
        <f>SUM(AS68:AT68)</f>
        <v>1732</v>
      </c>
      <c r="AT69" s="79"/>
      <c r="AU69" s="78">
        <f>SUM(AU68:AV68)</f>
        <v>1658</v>
      </c>
      <c r="AV69" s="79"/>
    </row>
    <row r="70" spans="1:48" x14ac:dyDescent="0.2">
      <c r="T70" s="43"/>
      <c r="U70" s="43"/>
    </row>
    <row r="71" spans="1:48" x14ac:dyDescent="0.2">
      <c r="A71" s="141" t="s">
        <v>203</v>
      </c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4"/>
      <c r="S71" s="54"/>
      <c r="T71" s="54"/>
      <c r="U71" s="54"/>
    </row>
    <row r="72" spans="1:48" x14ac:dyDescent="0.2">
      <c r="A72" s="141" t="s">
        <v>204</v>
      </c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4"/>
      <c r="S72" s="54"/>
      <c r="T72" s="54"/>
      <c r="U72" s="54"/>
    </row>
    <row r="73" spans="1:48" x14ac:dyDescent="0.2">
      <c r="A73" s="143" t="s">
        <v>205</v>
      </c>
      <c r="B73" s="259"/>
      <c r="C73" s="259"/>
      <c r="D73" s="259"/>
      <c r="E73" s="259"/>
      <c r="F73" s="259"/>
      <c r="G73" s="259"/>
      <c r="H73" s="259"/>
      <c r="I73" s="259"/>
      <c r="J73" s="259"/>
      <c r="K73" s="259"/>
      <c r="L73" s="259"/>
      <c r="M73" s="259"/>
      <c r="N73" s="259"/>
      <c r="O73" s="259"/>
      <c r="P73" s="259"/>
      <c r="Q73" s="259"/>
      <c r="R73" s="259"/>
      <c r="S73" s="259"/>
      <c r="T73" s="143"/>
      <c r="U73" s="143"/>
      <c r="V73" s="115"/>
      <c r="W73" s="115"/>
      <c r="X73" s="115"/>
      <c r="Y73" s="115"/>
      <c r="Z73" s="115"/>
      <c r="AA73" s="115"/>
      <c r="AB73" s="115"/>
      <c r="AC73" s="115"/>
      <c r="AD73" s="144"/>
      <c r="AE73" s="115"/>
      <c r="AF73" s="88"/>
      <c r="AG73" s="88"/>
      <c r="AH73" s="88"/>
      <c r="AI73" s="88"/>
      <c r="AJ73" s="115"/>
      <c r="AK73" s="115"/>
      <c r="AL73" s="115"/>
      <c r="AM73" s="115"/>
      <c r="AN73" s="115"/>
      <c r="AO73" s="115"/>
      <c r="AP73" s="115"/>
      <c r="AQ73" s="115"/>
      <c r="AR73" s="115"/>
      <c r="AS73" s="115"/>
      <c r="AT73" s="115"/>
    </row>
    <row r="74" spans="1:48" x14ac:dyDescent="0.2">
      <c r="A74" s="142"/>
      <c r="B74" s="243"/>
      <c r="C74" s="243"/>
      <c r="D74" s="243"/>
      <c r="E74" s="243"/>
      <c r="F74" s="243"/>
      <c r="G74" s="243"/>
      <c r="H74" s="243"/>
      <c r="I74" s="243"/>
      <c r="J74" s="243"/>
      <c r="K74" s="243"/>
      <c r="L74" s="243"/>
      <c r="M74" s="243"/>
      <c r="N74" s="243"/>
      <c r="O74" s="243"/>
      <c r="P74" s="243"/>
      <c r="Q74" s="243"/>
      <c r="R74" s="243"/>
      <c r="S74" s="243"/>
      <c r="T74" s="142"/>
      <c r="U74" s="142"/>
      <c r="V74" s="142"/>
      <c r="W74" s="142"/>
      <c r="X74" s="142"/>
      <c r="Y74" s="142"/>
      <c r="Z74" s="142"/>
      <c r="AA74" s="142"/>
      <c r="AB74" s="142"/>
      <c r="AC74" s="142"/>
      <c r="AD74" s="142"/>
      <c r="AE74" s="142"/>
      <c r="AF74" s="142"/>
      <c r="AG74" s="142"/>
      <c r="AH74" s="142"/>
      <c r="AI74" s="142"/>
      <c r="AJ74" s="142"/>
      <c r="AK74" s="142"/>
      <c r="AL74" s="142"/>
      <c r="AM74" s="142"/>
      <c r="AN74" s="142"/>
      <c r="AO74" s="142"/>
      <c r="AP74" s="142"/>
      <c r="AQ74" s="142"/>
      <c r="AR74" s="142"/>
      <c r="AS74" s="142"/>
      <c r="AT74" s="142"/>
    </row>
    <row r="75" spans="1:48" x14ac:dyDescent="0.2">
      <c r="A75" s="142" t="s">
        <v>201</v>
      </c>
      <c r="B75" s="243"/>
      <c r="C75" s="243"/>
      <c r="D75" s="243"/>
      <c r="E75" s="243"/>
      <c r="F75" s="243"/>
      <c r="G75" s="243"/>
      <c r="H75" s="243"/>
      <c r="I75" s="243"/>
      <c r="J75" s="243"/>
      <c r="K75" s="243"/>
      <c r="L75" s="243"/>
      <c r="M75" s="243"/>
      <c r="N75" s="243"/>
      <c r="O75" s="243"/>
      <c r="P75" s="243"/>
      <c r="Q75" s="243"/>
      <c r="R75" s="243"/>
      <c r="S75" s="243"/>
      <c r="T75" s="142"/>
      <c r="U75" s="142"/>
      <c r="V75" s="115"/>
      <c r="W75" s="115"/>
      <c r="X75" s="115"/>
      <c r="Y75" s="115"/>
      <c r="Z75" s="115"/>
      <c r="AA75" s="115"/>
      <c r="AB75" s="115"/>
      <c r="AC75" s="115"/>
      <c r="AD75" s="142"/>
      <c r="AE75" s="115"/>
      <c r="AF75" s="88"/>
      <c r="AG75" s="88"/>
      <c r="AH75" s="88"/>
      <c r="AI75" s="88"/>
      <c r="AJ75" s="115"/>
      <c r="AK75" s="115"/>
      <c r="AL75" s="115"/>
      <c r="AM75" s="115"/>
      <c r="AN75" s="115"/>
      <c r="AO75" s="115"/>
      <c r="AP75" s="115"/>
      <c r="AQ75" s="115"/>
      <c r="AR75" s="115"/>
      <c r="AS75" s="115"/>
      <c r="AT75" s="115"/>
    </row>
    <row r="76" spans="1:48" x14ac:dyDescent="0.2">
      <c r="A76" s="142" t="s">
        <v>206</v>
      </c>
      <c r="B76" s="243"/>
      <c r="C76" s="243"/>
      <c r="D76" s="243"/>
      <c r="E76" s="243"/>
      <c r="F76" s="243"/>
      <c r="G76" s="243"/>
      <c r="H76" s="243"/>
      <c r="I76" s="243"/>
      <c r="J76" s="243"/>
      <c r="K76" s="243"/>
      <c r="L76" s="243"/>
      <c r="M76" s="243"/>
      <c r="N76" s="243"/>
      <c r="O76" s="243"/>
      <c r="P76" s="243"/>
      <c r="Q76" s="243"/>
      <c r="R76" s="243"/>
      <c r="S76" s="243"/>
      <c r="T76" s="142"/>
      <c r="U76" s="142"/>
      <c r="V76" s="115"/>
      <c r="W76" s="115"/>
      <c r="X76" s="115"/>
      <c r="Y76" s="115"/>
      <c r="Z76" s="115"/>
      <c r="AA76" s="115"/>
      <c r="AB76" s="115"/>
      <c r="AC76" s="115"/>
      <c r="AD76" s="142"/>
      <c r="AE76" s="115"/>
      <c r="AF76" s="88"/>
      <c r="AG76" s="88"/>
      <c r="AH76" s="88"/>
      <c r="AI76" s="88"/>
      <c r="AJ76" s="115"/>
      <c r="AK76" s="115"/>
      <c r="AL76" s="115"/>
      <c r="AM76" s="115"/>
      <c r="AN76" s="115"/>
      <c r="AO76" s="115"/>
      <c r="AP76" s="115"/>
      <c r="AQ76" s="115"/>
      <c r="AR76" s="115"/>
      <c r="AS76" s="115"/>
      <c r="AT76" s="115"/>
    </row>
  </sheetData>
  <mergeCells count="36">
    <mergeCell ref="L3:M3"/>
    <mergeCell ref="L69:M69"/>
    <mergeCell ref="H3:I3"/>
    <mergeCell ref="H69:I69"/>
    <mergeCell ref="AD3:AE3"/>
    <mergeCell ref="J3:K3"/>
    <mergeCell ref="J69:K69"/>
    <mergeCell ref="V3:W3"/>
    <mergeCell ref="V69:W69"/>
    <mergeCell ref="AG3:AH3"/>
    <mergeCell ref="AK3:AL3"/>
    <mergeCell ref="AB69:AC69"/>
    <mergeCell ref="AD69:AE69"/>
    <mergeCell ref="AG69:AH69"/>
    <mergeCell ref="AI69:AJ69"/>
    <mergeCell ref="AK69:AL69"/>
    <mergeCell ref="AI3:AJ3"/>
    <mergeCell ref="AB3:AC3"/>
    <mergeCell ref="N3:O3"/>
    <mergeCell ref="N69:O69"/>
    <mergeCell ref="P3:Q3"/>
    <mergeCell ref="P69:Q69"/>
    <mergeCell ref="R3:S3"/>
    <mergeCell ref="R69:S69"/>
    <mergeCell ref="Z3:AA3"/>
    <mergeCell ref="Z69:AA69"/>
    <mergeCell ref="T3:U3"/>
    <mergeCell ref="T69:U69"/>
    <mergeCell ref="X3:Y3"/>
    <mergeCell ref="X69:Y69"/>
    <mergeCell ref="B3:C3"/>
    <mergeCell ref="B69:C69"/>
    <mergeCell ref="D3:E3"/>
    <mergeCell ref="D69:E69"/>
    <mergeCell ref="F3:G3"/>
    <mergeCell ref="F69:G6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V140"/>
  <sheetViews>
    <sheetView tabSelected="1" zoomScaleNormal="100" workbookViewId="0">
      <pane ySplit="4" topLeftCell="A44" activePane="bottomLeft" state="frozen"/>
      <selection activeCell="B1" sqref="B1"/>
      <selection pane="bottomLeft" activeCell="B60" sqref="B60"/>
    </sheetView>
  </sheetViews>
  <sheetFormatPr defaultRowHeight="15" customHeight="1" x14ac:dyDescent="0.2"/>
  <cols>
    <col min="1" max="1" width="24.7109375" customWidth="1"/>
    <col min="2" max="19" width="10" style="43" bestFit="1" customWidth="1"/>
    <col min="20" max="20" width="11.140625" style="43" customWidth="1"/>
    <col min="21" max="21" width="11.5703125" style="43" customWidth="1"/>
    <col min="22" max="33" width="10" style="43" bestFit="1" customWidth="1"/>
    <col min="34" max="34" width="10.42578125" style="201" customWidth="1"/>
    <col min="35" max="35" width="10" style="201" customWidth="1"/>
    <col min="36" max="40" width="10" style="43" customWidth="1"/>
    <col min="41" max="45" width="10" style="43" bestFit="1" customWidth="1"/>
    <col min="46" max="46" width="4.5703125" hidden="1" customWidth="1"/>
  </cols>
  <sheetData>
    <row r="1" spans="1:48" ht="30.75" customHeight="1" x14ac:dyDescent="0.2">
      <c r="A1" s="166" t="s">
        <v>245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</row>
    <row r="2" spans="1:48" ht="15" customHeight="1" thickBot="1" x14ac:dyDescent="0.25"/>
    <row r="3" spans="1:48" s="181" customFormat="1" ht="28.5" customHeight="1" thickBot="1" x14ac:dyDescent="0.25">
      <c r="A3" s="182" t="s">
        <v>24</v>
      </c>
      <c r="B3" s="369" t="s">
        <v>246</v>
      </c>
      <c r="C3" s="370"/>
      <c r="D3" s="369" t="s">
        <v>244</v>
      </c>
      <c r="E3" s="370"/>
      <c r="F3" s="369" t="s">
        <v>239</v>
      </c>
      <c r="G3" s="370"/>
      <c r="H3" s="369" t="s">
        <v>234</v>
      </c>
      <c r="I3" s="370"/>
      <c r="J3" s="369" t="s">
        <v>233</v>
      </c>
      <c r="K3" s="370"/>
      <c r="L3" s="369" t="s">
        <v>232</v>
      </c>
      <c r="M3" s="370"/>
      <c r="N3" s="369" t="s">
        <v>231</v>
      </c>
      <c r="O3" s="370"/>
      <c r="P3" s="369" t="s">
        <v>230</v>
      </c>
      <c r="Q3" s="370"/>
      <c r="R3" s="369" t="s">
        <v>227</v>
      </c>
      <c r="S3" s="370"/>
      <c r="T3" s="369" t="s">
        <v>222</v>
      </c>
      <c r="U3" s="370"/>
      <c r="V3" s="371" t="s">
        <v>219</v>
      </c>
      <c r="W3" s="370"/>
      <c r="X3" s="369" t="s">
        <v>215</v>
      </c>
      <c r="Y3" s="374"/>
      <c r="Z3" s="369" t="s">
        <v>213</v>
      </c>
      <c r="AA3" s="374"/>
      <c r="AB3" s="371" t="s">
        <v>208</v>
      </c>
      <c r="AC3" s="371"/>
      <c r="AD3" s="369" t="s">
        <v>193</v>
      </c>
      <c r="AE3" s="374"/>
      <c r="AF3" s="371" t="s">
        <v>185</v>
      </c>
      <c r="AG3" s="371"/>
      <c r="AH3" s="369" t="s">
        <v>183</v>
      </c>
      <c r="AI3" s="374"/>
      <c r="AJ3" s="372" t="s">
        <v>176</v>
      </c>
      <c r="AK3" s="373"/>
      <c r="AL3" s="177" t="s">
        <v>25</v>
      </c>
      <c r="AM3" s="178"/>
      <c r="AN3" s="179" t="s">
        <v>26</v>
      </c>
      <c r="AO3" s="180"/>
      <c r="AP3" s="177" t="s">
        <v>27</v>
      </c>
      <c r="AQ3" s="178"/>
      <c r="AR3" s="179" t="s">
        <v>28</v>
      </c>
      <c r="AS3" s="180"/>
      <c r="AT3" s="177" t="s">
        <v>29</v>
      </c>
      <c r="AU3" s="178"/>
    </row>
    <row r="4" spans="1:48" s="6" customFormat="1" ht="21.75" customHeight="1" thickTop="1" x14ac:dyDescent="0.2">
      <c r="A4" s="299" t="s">
        <v>74</v>
      </c>
      <c r="B4" s="302" t="s">
        <v>22</v>
      </c>
      <c r="C4" s="301" t="s">
        <v>23</v>
      </c>
      <c r="D4" s="302" t="s">
        <v>22</v>
      </c>
      <c r="E4" s="301" t="s">
        <v>23</v>
      </c>
      <c r="F4" s="302" t="s">
        <v>22</v>
      </c>
      <c r="G4" s="301" t="s">
        <v>23</v>
      </c>
      <c r="H4" s="302" t="s">
        <v>22</v>
      </c>
      <c r="I4" s="301" t="s">
        <v>23</v>
      </c>
      <c r="J4" s="302" t="s">
        <v>22</v>
      </c>
      <c r="K4" s="301" t="s">
        <v>23</v>
      </c>
      <c r="L4" s="302" t="s">
        <v>22</v>
      </c>
      <c r="M4" s="301" t="s">
        <v>23</v>
      </c>
      <c r="N4" s="302" t="s">
        <v>22</v>
      </c>
      <c r="O4" s="301" t="s">
        <v>23</v>
      </c>
      <c r="P4" s="302" t="s">
        <v>22</v>
      </c>
      <c r="Q4" s="301" t="s">
        <v>23</v>
      </c>
      <c r="R4" s="302" t="s">
        <v>22</v>
      </c>
      <c r="S4" s="301" t="s">
        <v>23</v>
      </c>
      <c r="T4" s="300" t="s">
        <v>22</v>
      </c>
      <c r="U4" s="301" t="s">
        <v>23</v>
      </c>
      <c r="V4" s="300" t="s">
        <v>22</v>
      </c>
      <c r="W4" s="301" t="s">
        <v>23</v>
      </c>
      <c r="X4" s="302" t="s">
        <v>22</v>
      </c>
      <c r="Y4" s="301" t="s">
        <v>23</v>
      </c>
      <c r="Z4" s="302" t="s">
        <v>22</v>
      </c>
      <c r="AA4" s="301" t="s">
        <v>23</v>
      </c>
      <c r="AB4" s="300" t="s">
        <v>22</v>
      </c>
      <c r="AC4" s="300" t="s">
        <v>23</v>
      </c>
      <c r="AD4" s="302" t="s">
        <v>22</v>
      </c>
      <c r="AE4" s="301" t="s">
        <v>23</v>
      </c>
      <c r="AF4" s="300" t="s">
        <v>22</v>
      </c>
      <c r="AG4" s="300" t="s">
        <v>23</v>
      </c>
      <c r="AH4" s="302" t="s">
        <v>22</v>
      </c>
      <c r="AI4" s="301" t="s">
        <v>23</v>
      </c>
      <c r="AJ4" s="303" t="s">
        <v>22</v>
      </c>
      <c r="AK4" s="304" t="s">
        <v>23</v>
      </c>
      <c r="AL4" s="305" t="s">
        <v>22</v>
      </c>
      <c r="AM4" s="306" t="s">
        <v>23</v>
      </c>
      <c r="AN4" s="307" t="s">
        <v>22</v>
      </c>
      <c r="AO4" s="308" t="s">
        <v>23</v>
      </c>
      <c r="AP4" s="305" t="s">
        <v>22</v>
      </c>
      <c r="AQ4" s="306" t="s">
        <v>23</v>
      </c>
      <c r="AR4" s="307" t="s">
        <v>22</v>
      </c>
      <c r="AS4" s="308" t="s">
        <v>23</v>
      </c>
      <c r="AT4" s="305" t="s">
        <v>22</v>
      </c>
      <c r="AU4" s="306" t="s">
        <v>23</v>
      </c>
      <c r="AV4" s="21" t="s">
        <v>163</v>
      </c>
    </row>
    <row r="5" spans="1:48" ht="15" customHeight="1" x14ac:dyDescent="0.2">
      <c r="A5" s="8" t="s">
        <v>96</v>
      </c>
      <c r="B5" s="266"/>
      <c r="C5" s="216"/>
      <c r="D5" s="266"/>
      <c r="E5" s="216"/>
      <c r="F5" s="266"/>
      <c r="G5" s="216"/>
      <c r="H5" s="266"/>
      <c r="I5" s="216"/>
      <c r="J5" s="266"/>
      <c r="K5" s="216"/>
      <c r="L5" s="266"/>
      <c r="M5" s="216"/>
      <c r="N5" s="266"/>
      <c r="O5" s="216"/>
      <c r="P5" s="266"/>
      <c r="Q5" s="216"/>
      <c r="R5" s="266">
        <v>0</v>
      </c>
      <c r="S5" s="216"/>
      <c r="T5" s="266">
        <v>0</v>
      </c>
      <c r="U5" s="216">
        <v>0</v>
      </c>
      <c r="V5" s="260">
        <v>0</v>
      </c>
      <c r="W5" s="219">
        <v>0</v>
      </c>
      <c r="X5" s="215">
        <v>0</v>
      </c>
      <c r="Y5" s="216">
        <v>0</v>
      </c>
      <c r="Z5" s="215">
        <v>0</v>
      </c>
      <c r="AA5" s="216">
        <v>0</v>
      </c>
      <c r="AB5" s="233">
        <v>0</v>
      </c>
      <c r="AC5" s="183">
        <v>0</v>
      </c>
      <c r="AD5" s="215">
        <v>0</v>
      </c>
      <c r="AE5" s="216">
        <v>0</v>
      </c>
      <c r="AF5" s="233">
        <v>0</v>
      </c>
      <c r="AG5" s="183">
        <v>0</v>
      </c>
      <c r="AH5" s="215">
        <v>0</v>
      </c>
      <c r="AI5" s="216">
        <v>0</v>
      </c>
      <c r="AJ5" s="205">
        <v>0</v>
      </c>
      <c r="AK5" s="190">
        <v>0</v>
      </c>
      <c r="AL5" s="27">
        <v>1</v>
      </c>
      <c r="AM5" s="28">
        <v>0</v>
      </c>
      <c r="AN5" s="29">
        <v>1</v>
      </c>
      <c r="AO5" s="30">
        <v>0</v>
      </c>
      <c r="AP5" s="27">
        <v>1</v>
      </c>
      <c r="AQ5" s="28">
        <v>0</v>
      </c>
      <c r="AR5" s="29">
        <v>1</v>
      </c>
      <c r="AS5" s="30">
        <v>0</v>
      </c>
      <c r="AT5" s="27">
        <v>0</v>
      </c>
      <c r="AU5" s="28">
        <v>0</v>
      </c>
      <c r="AV5" s="22" t="s">
        <v>36</v>
      </c>
    </row>
    <row r="6" spans="1:48" ht="15" customHeight="1" x14ac:dyDescent="0.2">
      <c r="A6" s="9" t="s">
        <v>97</v>
      </c>
      <c r="B6" s="267"/>
      <c r="C6" s="218"/>
      <c r="D6" s="267"/>
      <c r="E6" s="218"/>
      <c r="F6" s="267">
        <v>1</v>
      </c>
      <c r="G6" s="218"/>
      <c r="H6" s="267">
        <v>1</v>
      </c>
      <c r="I6" s="218"/>
      <c r="J6" s="267">
        <v>1</v>
      </c>
      <c r="K6" s="218"/>
      <c r="L6" s="267">
        <v>1</v>
      </c>
      <c r="M6" s="218"/>
      <c r="N6" s="267"/>
      <c r="O6" s="218"/>
      <c r="P6" s="267"/>
      <c r="Q6" s="218"/>
      <c r="R6" s="267">
        <v>1</v>
      </c>
      <c r="S6" s="218"/>
      <c r="T6" s="267">
        <v>1</v>
      </c>
      <c r="U6" s="218">
        <v>0</v>
      </c>
      <c r="V6" s="261">
        <v>1</v>
      </c>
      <c r="W6" s="218">
        <v>0</v>
      </c>
      <c r="X6" s="217">
        <v>1</v>
      </c>
      <c r="Y6" s="218">
        <v>0</v>
      </c>
      <c r="Z6" s="217">
        <v>0</v>
      </c>
      <c r="AA6" s="218">
        <v>0</v>
      </c>
      <c r="AB6" s="234">
        <v>0</v>
      </c>
      <c r="AC6" s="184">
        <v>0</v>
      </c>
      <c r="AD6" s="217">
        <v>1</v>
      </c>
      <c r="AE6" s="218">
        <v>0</v>
      </c>
      <c r="AF6" s="234">
        <v>0</v>
      </c>
      <c r="AG6" s="184">
        <v>0</v>
      </c>
      <c r="AH6" s="217">
        <v>0</v>
      </c>
      <c r="AI6" s="218">
        <v>0</v>
      </c>
      <c r="AJ6" s="206">
        <v>0</v>
      </c>
      <c r="AK6" s="191">
        <v>0</v>
      </c>
      <c r="AL6" s="31">
        <v>0</v>
      </c>
      <c r="AM6" s="32">
        <v>0</v>
      </c>
      <c r="AN6" s="33">
        <v>0</v>
      </c>
      <c r="AO6" s="34">
        <v>0</v>
      </c>
      <c r="AP6" s="31">
        <v>0</v>
      </c>
      <c r="AQ6" s="32">
        <v>0</v>
      </c>
      <c r="AR6" s="33">
        <v>0</v>
      </c>
      <c r="AS6" s="34">
        <v>0</v>
      </c>
      <c r="AT6" s="31">
        <v>0</v>
      </c>
      <c r="AU6" s="32">
        <v>0</v>
      </c>
      <c r="AV6" s="23" t="s">
        <v>98</v>
      </c>
    </row>
    <row r="7" spans="1:48" ht="15" customHeight="1" x14ac:dyDescent="0.2">
      <c r="A7" s="8" t="s">
        <v>99</v>
      </c>
      <c r="B7" s="268"/>
      <c r="C7" s="219"/>
      <c r="D7" s="268"/>
      <c r="E7" s="219"/>
      <c r="F7" s="268"/>
      <c r="G7" s="219"/>
      <c r="H7" s="268">
        <v>1</v>
      </c>
      <c r="I7" s="219"/>
      <c r="J7" s="268">
        <v>1</v>
      </c>
      <c r="K7" s="219"/>
      <c r="L7" s="268">
        <v>1</v>
      </c>
      <c r="M7" s="219"/>
      <c r="N7" s="268">
        <v>5</v>
      </c>
      <c r="O7" s="219"/>
      <c r="P7" s="268">
        <v>3</v>
      </c>
      <c r="Q7" s="219"/>
      <c r="R7" s="268">
        <v>2</v>
      </c>
      <c r="S7" s="219"/>
      <c r="T7" s="268">
        <v>3</v>
      </c>
      <c r="U7" s="219">
        <v>0</v>
      </c>
      <c r="V7" s="260">
        <v>0</v>
      </c>
      <c r="W7" s="219">
        <v>0</v>
      </c>
      <c r="X7" s="215">
        <v>0</v>
      </c>
      <c r="Y7" s="219">
        <v>0</v>
      </c>
      <c r="Z7" s="215">
        <v>0</v>
      </c>
      <c r="AA7" s="219">
        <v>0</v>
      </c>
      <c r="AB7" s="233">
        <v>3</v>
      </c>
      <c r="AC7" s="185">
        <v>0</v>
      </c>
      <c r="AD7" s="215">
        <v>2</v>
      </c>
      <c r="AE7" s="219">
        <v>0</v>
      </c>
      <c r="AF7" s="233">
        <v>1</v>
      </c>
      <c r="AG7" s="185">
        <v>0</v>
      </c>
      <c r="AH7" s="215">
        <v>3</v>
      </c>
      <c r="AI7" s="219">
        <v>0</v>
      </c>
      <c r="AJ7" s="192">
        <v>7</v>
      </c>
      <c r="AK7" s="192">
        <v>0</v>
      </c>
      <c r="AL7" s="29">
        <v>6</v>
      </c>
      <c r="AM7" s="28">
        <v>0</v>
      </c>
      <c r="AN7" s="29">
        <v>6</v>
      </c>
      <c r="AO7" s="30">
        <v>0</v>
      </c>
      <c r="AP7" s="27">
        <v>1</v>
      </c>
      <c r="AQ7" s="28">
        <v>0</v>
      </c>
      <c r="AR7" s="29">
        <v>2</v>
      </c>
      <c r="AS7" s="30">
        <v>0</v>
      </c>
      <c r="AT7" s="27">
        <v>1</v>
      </c>
      <c r="AU7" s="28">
        <v>0</v>
      </c>
      <c r="AV7" s="22" t="s">
        <v>37</v>
      </c>
    </row>
    <row r="8" spans="1:48" ht="15" customHeight="1" x14ac:dyDescent="0.2">
      <c r="A8" s="9" t="s">
        <v>100</v>
      </c>
      <c r="B8" s="267"/>
      <c r="C8" s="218"/>
      <c r="D8" s="267"/>
      <c r="E8" s="218"/>
      <c r="F8" s="267"/>
      <c r="G8" s="218"/>
      <c r="H8" s="267">
        <v>1</v>
      </c>
      <c r="I8" s="218"/>
      <c r="J8" s="267">
        <v>1</v>
      </c>
      <c r="K8" s="218"/>
      <c r="L8" s="267"/>
      <c r="M8" s="218"/>
      <c r="N8" s="267"/>
      <c r="O8" s="218"/>
      <c r="P8" s="267"/>
      <c r="Q8" s="218"/>
      <c r="R8" s="267">
        <v>0</v>
      </c>
      <c r="S8" s="218"/>
      <c r="T8" s="267">
        <v>0</v>
      </c>
      <c r="U8" s="218">
        <v>0</v>
      </c>
      <c r="V8" s="261">
        <v>0</v>
      </c>
      <c r="W8" s="218">
        <v>0</v>
      </c>
      <c r="X8" s="217">
        <v>0</v>
      </c>
      <c r="Y8" s="218">
        <v>0</v>
      </c>
      <c r="Z8" s="217">
        <v>0</v>
      </c>
      <c r="AA8" s="218">
        <v>0</v>
      </c>
      <c r="AB8" s="234">
        <v>1</v>
      </c>
      <c r="AC8" s="184">
        <v>0</v>
      </c>
      <c r="AD8" s="217">
        <v>0</v>
      </c>
      <c r="AE8" s="218">
        <v>0</v>
      </c>
      <c r="AF8" s="234">
        <v>0</v>
      </c>
      <c r="AG8" s="184">
        <v>0</v>
      </c>
      <c r="AH8" s="217">
        <v>0</v>
      </c>
      <c r="AI8" s="218">
        <v>0</v>
      </c>
      <c r="AJ8" s="206">
        <v>0</v>
      </c>
      <c r="AK8" s="191">
        <v>0</v>
      </c>
      <c r="AL8" s="31">
        <v>1</v>
      </c>
      <c r="AM8" s="32">
        <v>0</v>
      </c>
      <c r="AN8" s="33">
        <v>0</v>
      </c>
      <c r="AO8" s="34">
        <v>0</v>
      </c>
      <c r="AP8" s="31">
        <v>0</v>
      </c>
      <c r="AQ8" s="32">
        <v>0</v>
      </c>
      <c r="AR8" s="33">
        <v>0</v>
      </c>
      <c r="AS8" s="34">
        <v>0</v>
      </c>
      <c r="AT8" s="31">
        <v>0</v>
      </c>
      <c r="AU8" s="32">
        <v>0</v>
      </c>
      <c r="AV8" s="23" t="s">
        <v>101</v>
      </c>
    </row>
    <row r="9" spans="1:48" ht="15" customHeight="1" x14ac:dyDescent="0.2">
      <c r="A9" s="8" t="s">
        <v>102</v>
      </c>
      <c r="B9" s="268">
        <v>17</v>
      </c>
      <c r="C9" s="219"/>
      <c r="D9" s="268">
        <v>17</v>
      </c>
      <c r="E9" s="219">
        <v>1</v>
      </c>
      <c r="F9" s="268">
        <v>29</v>
      </c>
      <c r="G9" s="219"/>
      <c r="H9" s="268">
        <v>33</v>
      </c>
      <c r="I9" s="219"/>
      <c r="J9" s="268">
        <v>39</v>
      </c>
      <c r="K9" s="219"/>
      <c r="L9" s="268">
        <v>44</v>
      </c>
      <c r="M9" s="219"/>
      <c r="N9" s="268">
        <v>41</v>
      </c>
      <c r="O9" s="219"/>
      <c r="P9" s="268">
        <v>37</v>
      </c>
      <c r="Q9" s="219"/>
      <c r="R9" s="268">
        <v>24</v>
      </c>
      <c r="S9" s="219"/>
      <c r="T9" s="268">
        <v>13</v>
      </c>
      <c r="U9" s="219">
        <v>0</v>
      </c>
      <c r="V9" s="260">
        <v>9</v>
      </c>
      <c r="W9" s="219">
        <v>0</v>
      </c>
      <c r="X9" s="215">
        <v>8</v>
      </c>
      <c r="Y9" s="244">
        <v>0</v>
      </c>
      <c r="Z9" s="215">
        <v>8</v>
      </c>
      <c r="AA9" s="244">
        <v>0</v>
      </c>
      <c r="AB9" s="233">
        <v>7</v>
      </c>
      <c r="AC9" s="232">
        <v>0</v>
      </c>
      <c r="AD9" s="215">
        <v>6</v>
      </c>
      <c r="AE9" s="219">
        <v>0</v>
      </c>
      <c r="AF9" s="233">
        <v>4</v>
      </c>
      <c r="AG9" s="185">
        <v>0</v>
      </c>
      <c r="AH9" s="215">
        <v>2</v>
      </c>
      <c r="AI9" s="219">
        <v>0</v>
      </c>
      <c r="AJ9" s="192">
        <v>2</v>
      </c>
      <c r="AK9" s="190">
        <v>0</v>
      </c>
      <c r="AL9" s="27">
        <v>5</v>
      </c>
      <c r="AM9" s="28">
        <v>0</v>
      </c>
      <c r="AN9" s="29">
        <v>6</v>
      </c>
      <c r="AO9" s="30">
        <v>0</v>
      </c>
      <c r="AP9" s="27">
        <v>7</v>
      </c>
      <c r="AQ9" s="28">
        <v>0</v>
      </c>
      <c r="AR9" s="29">
        <v>7</v>
      </c>
      <c r="AS9" s="30">
        <v>0</v>
      </c>
      <c r="AT9" s="27">
        <v>4</v>
      </c>
      <c r="AU9" s="28">
        <v>0</v>
      </c>
      <c r="AV9" s="22" t="s">
        <v>38</v>
      </c>
    </row>
    <row r="10" spans="1:48" ht="15" customHeight="1" x14ac:dyDescent="0.2">
      <c r="A10" s="9" t="s">
        <v>103</v>
      </c>
      <c r="B10" s="267">
        <v>1</v>
      </c>
      <c r="C10" s="218"/>
      <c r="D10" s="267">
        <v>1</v>
      </c>
      <c r="E10" s="218"/>
      <c r="F10" s="267">
        <v>4</v>
      </c>
      <c r="G10" s="218"/>
      <c r="H10" s="267">
        <v>3</v>
      </c>
      <c r="I10" s="218"/>
      <c r="J10" s="267">
        <v>3</v>
      </c>
      <c r="K10" s="218"/>
      <c r="L10" s="267">
        <v>2</v>
      </c>
      <c r="M10" s="218"/>
      <c r="N10" s="267">
        <v>3</v>
      </c>
      <c r="O10" s="218"/>
      <c r="P10" s="267">
        <v>2</v>
      </c>
      <c r="Q10" s="218"/>
      <c r="R10" s="267">
        <v>4</v>
      </c>
      <c r="S10" s="218"/>
      <c r="T10" s="267">
        <v>1</v>
      </c>
      <c r="U10" s="218">
        <v>0</v>
      </c>
      <c r="V10" s="261">
        <v>1</v>
      </c>
      <c r="W10" s="218">
        <v>0</v>
      </c>
      <c r="X10" s="217">
        <v>2</v>
      </c>
      <c r="Y10" s="218">
        <v>0</v>
      </c>
      <c r="Z10" s="217">
        <v>2</v>
      </c>
      <c r="AA10" s="218">
        <v>0</v>
      </c>
      <c r="AB10" s="234">
        <v>1</v>
      </c>
      <c r="AC10" s="184">
        <v>0</v>
      </c>
      <c r="AD10" s="217">
        <v>1</v>
      </c>
      <c r="AE10" s="218">
        <v>0</v>
      </c>
      <c r="AF10" s="234">
        <v>0</v>
      </c>
      <c r="AG10" s="184">
        <v>0</v>
      </c>
      <c r="AH10" s="217">
        <v>2</v>
      </c>
      <c r="AI10" s="218">
        <v>0</v>
      </c>
      <c r="AJ10" s="206">
        <v>2</v>
      </c>
      <c r="AK10" s="191">
        <v>0</v>
      </c>
      <c r="AL10" s="31">
        <v>4</v>
      </c>
      <c r="AM10" s="32">
        <v>0</v>
      </c>
      <c r="AN10" s="33">
        <v>3</v>
      </c>
      <c r="AO10" s="34">
        <v>0</v>
      </c>
      <c r="AP10" s="31">
        <v>1</v>
      </c>
      <c r="AQ10" s="32">
        <v>0</v>
      </c>
      <c r="AR10" s="33">
        <v>2</v>
      </c>
      <c r="AS10" s="34">
        <v>0</v>
      </c>
      <c r="AT10" s="31">
        <v>0</v>
      </c>
      <c r="AU10" s="32">
        <v>0</v>
      </c>
      <c r="AV10" s="23" t="s">
        <v>39</v>
      </c>
    </row>
    <row r="11" spans="1:48" ht="15" customHeight="1" x14ac:dyDescent="0.2">
      <c r="A11" s="8" t="s">
        <v>104</v>
      </c>
      <c r="B11" s="268">
        <v>1</v>
      </c>
      <c r="C11" s="219"/>
      <c r="D11" s="268">
        <v>1</v>
      </c>
      <c r="E11" s="219"/>
      <c r="F11" s="268"/>
      <c r="G11" s="219"/>
      <c r="H11" s="268">
        <v>1</v>
      </c>
      <c r="I11" s="219"/>
      <c r="J11" s="268">
        <v>1</v>
      </c>
      <c r="K11" s="219"/>
      <c r="L11" s="268">
        <v>1</v>
      </c>
      <c r="M11" s="219"/>
      <c r="N11" s="268">
        <v>1</v>
      </c>
      <c r="O11" s="219"/>
      <c r="P11" s="268">
        <v>1</v>
      </c>
      <c r="Q11" s="219"/>
      <c r="R11" s="268">
        <v>0</v>
      </c>
      <c r="S11" s="219"/>
      <c r="T11" s="268">
        <v>0</v>
      </c>
      <c r="U11" s="219">
        <v>0</v>
      </c>
      <c r="V11" s="260">
        <v>2</v>
      </c>
      <c r="W11" s="219">
        <v>0</v>
      </c>
      <c r="X11" s="215">
        <v>2</v>
      </c>
      <c r="Y11" s="244">
        <v>0</v>
      </c>
      <c r="Z11" s="215">
        <v>4</v>
      </c>
      <c r="AA11" s="244">
        <v>0</v>
      </c>
      <c r="AB11" s="233">
        <v>0</v>
      </c>
      <c r="AC11" s="232">
        <v>0</v>
      </c>
      <c r="AD11" s="215">
        <v>1</v>
      </c>
      <c r="AE11" s="219">
        <v>0</v>
      </c>
      <c r="AF11" s="233">
        <v>1</v>
      </c>
      <c r="AG11" s="185">
        <v>0</v>
      </c>
      <c r="AH11" s="215">
        <v>1</v>
      </c>
      <c r="AI11" s="219">
        <v>0</v>
      </c>
      <c r="AJ11" s="192">
        <v>4</v>
      </c>
      <c r="AK11" s="190">
        <v>0</v>
      </c>
      <c r="AL11" s="27">
        <v>4</v>
      </c>
      <c r="AM11" s="28">
        <v>0</v>
      </c>
      <c r="AN11" s="29">
        <v>5</v>
      </c>
      <c r="AO11" s="30">
        <v>0</v>
      </c>
      <c r="AP11" s="27">
        <v>5</v>
      </c>
      <c r="AQ11" s="28">
        <v>0</v>
      </c>
      <c r="AR11" s="29">
        <v>0</v>
      </c>
      <c r="AS11" s="30">
        <v>0</v>
      </c>
      <c r="AT11" s="27">
        <v>0</v>
      </c>
      <c r="AU11" s="28">
        <v>0</v>
      </c>
      <c r="AV11" s="22" t="s">
        <v>40</v>
      </c>
    </row>
    <row r="12" spans="1:48" ht="15" customHeight="1" x14ac:dyDescent="0.2">
      <c r="A12" s="9" t="s">
        <v>105</v>
      </c>
      <c r="B12" s="267"/>
      <c r="C12" s="218"/>
      <c r="D12" s="267"/>
      <c r="E12" s="218"/>
      <c r="F12" s="267"/>
      <c r="G12" s="218"/>
      <c r="H12" s="267">
        <v>1</v>
      </c>
      <c r="I12" s="218"/>
      <c r="J12" s="267">
        <v>1</v>
      </c>
      <c r="K12" s="218"/>
      <c r="L12" s="267">
        <v>1</v>
      </c>
      <c r="M12" s="218"/>
      <c r="N12" s="267">
        <v>1</v>
      </c>
      <c r="O12" s="218"/>
      <c r="P12" s="267">
        <v>1</v>
      </c>
      <c r="Q12" s="218"/>
      <c r="R12" s="267">
        <v>0</v>
      </c>
      <c r="S12" s="218"/>
      <c r="T12" s="267">
        <v>0</v>
      </c>
      <c r="U12" s="218">
        <v>0</v>
      </c>
      <c r="V12" s="261">
        <v>0</v>
      </c>
      <c r="W12" s="218">
        <v>0</v>
      </c>
      <c r="X12" s="217">
        <v>0</v>
      </c>
      <c r="Y12" s="218">
        <v>0</v>
      </c>
      <c r="Z12" s="217">
        <v>0</v>
      </c>
      <c r="AA12" s="218">
        <v>0</v>
      </c>
      <c r="AB12" s="234">
        <v>1</v>
      </c>
      <c r="AC12" s="184">
        <v>0</v>
      </c>
      <c r="AD12" s="217">
        <v>1</v>
      </c>
      <c r="AE12" s="218">
        <v>0</v>
      </c>
      <c r="AF12" s="234">
        <v>0</v>
      </c>
      <c r="AG12" s="184">
        <v>0</v>
      </c>
      <c r="AH12" s="217">
        <v>0</v>
      </c>
      <c r="AI12" s="218">
        <v>0</v>
      </c>
      <c r="AJ12" s="206">
        <v>0</v>
      </c>
      <c r="AK12" s="191">
        <v>0</v>
      </c>
      <c r="AL12" s="31">
        <v>0</v>
      </c>
      <c r="AM12" s="32">
        <v>0</v>
      </c>
      <c r="AN12" s="33">
        <v>0</v>
      </c>
      <c r="AO12" s="34">
        <v>0</v>
      </c>
      <c r="AP12" s="31">
        <v>0</v>
      </c>
      <c r="AQ12" s="32">
        <v>0</v>
      </c>
      <c r="AR12" s="33">
        <v>0</v>
      </c>
      <c r="AS12" s="34">
        <v>0</v>
      </c>
      <c r="AT12" s="31">
        <v>0</v>
      </c>
      <c r="AU12" s="32">
        <v>0</v>
      </c>
      <c r="AV12" s="23" t="s">
        <v>106</v>
      </c>
    </row>
    <row r="13" spans="1:48" ht="15" customHeight="1" x14ac:dyDescent="0.2">
      <c r="A13" s="8" t="s">
        <v>107</v>
      </c>
      <c r="B13" s="268"/>
      <c r="C13" s="219"/>
      <c r="D13" s="268"/>
      <c r="E13" s="219"/>
      <c r="F13" s="268"/>
      <c r="G13" s="219"/>
      <c r="H13" s="268"/>
      <c r="I13" s="219"/>
      <c r="J13" s="268"/>
      <c r="K13" s="219"/>
      <c r="L13" s="268"/>
      <c r="M13" s="219"/>
      <c r="N13" s="268"/>
      <c r="O13" s="219"/>
      <c r="P13" s="268"/>
      <c r="Q13" s="219"/>
      <c r="R13" s="268">
        <v>0</v>
      </c>
      <c r="S13" s="219"/>
      <c r="T13" s="268">
        <v>0</v>
      </c>
      <c r="U13" s="219">
        <v>0</v>
      </c>
      <c r="V13" s="260">
        <v>0</v>
      </c>
      <c r="W13" s="219">
        <v>0</v>
      </c>
      <c r="X13" s="215">
        <v>0</v>
      </c>
      <c r="Y13" s="244">
        <v>0</v>
      </c>
      <c r="Z13" s="215">
        <v>0</v>
      </c>
      <c r="AA13" s="244">
        <v>0</v>
      </c>
      <c r="AB13" s="233">
        <v>0</v>
      </c>
      <c r="AC13" s="232">
        <v>0</v>
      </c>
      <c r="AD13" s="215">
        <v>0</v>
      </c>
      <c r="AE13" s="219">
        <v>0</v>
      </c>
      <c r="AF13" s="233">
        <v>0</v>
      </c>
      <c r="AG13" s="185">
        <v>0</v>
      </c>
      <c r="AH13" s="215">
        <v>0</v>
      </c>
      <c r="AI13" s="219">
        <v>0</v>
      </c>
      <c r="AJ13" s="192">
        <v>0</v>
      </c>
      <c r="AK13" s="190">
        <v>0</v>
      </c>
      <c r="AL13" s="27">
        <v>0</v>
      </c>
      <c r="AM13" s="28">
        <v>0</v>
      </c>
      <c r="AN13" s="29">
        <v>0</v>
      </c>
      <c r="AO13" s="30">
        <v>0</v>
      </c>
      <c r="AP13" s="27">
        <v>0</v>
      </c>
      <c r="AQ13" s="28">
        <v>0</v>
      </c>
      <c r="AR13" s="29">
        <v>0</v>
      </c>
      <c r="AS13" s="30">
        <v>0</v>
      </c>
      <c r="AT13" s="27">
        <v>0</v>
      </c>
      <c r="AU13" s="28">
        <v>0</v>
      </c>
      <c r="AV13" s="22" t="s">
        <v>108</v>
      </c>
    </row>
    <row r="14" spans="1:48" ht="15" customHeight="1" x14ac:dyDescent="0.2">
      <c r="A14" s="9" t="s">
        <v>109</v>
      </c>
      <c r="B14" s="267">
        <v>11</v>
      </c>
      <c r="C14" s="218"/>
      <c r="D14" s="267">
        <v>9</v>
      </c>
      <c r="E14" s="218"/>
      <c r="F14" s="267">
        <v>10</v>
      </c>
      <c r="G14" s="218"/>
      <c r="H14" s="267">
        <v>14</v>
      </c>
      <c r="I14" s="218"/>
      <c r="J14" s="267">
        <v>14</v>
      </c>
      <c r="K14" s="218"/>
      <c r="L14" s="267">
        <v>18</v>
      </c>
      <c r="M14" s="218"/>
      <c r="N14" s="267">
        <v>15</v>
      </c>
      <c r="O14" s="218"/>
      <c r="P14" s="267">
        <v>11</v>
      </c>
      <c r="Q14" s="218"/>
      <c r="R14" s="267">
        <v>4</v>
      </c>
      <c r="S14" s="218"/>
      <c r="T14" s="267">
        <v>11</v>
      </c>
      <c r="U14" s="218">
        <v>0</v>
      </c>
      <c r="V14" s="261">
        <v>2</v>
      </c>
      <c r="W14" s="218">
        <v>0</v>
      </c>
      <c r="X14" s="217">
        <v>0</v>
      </c>
      <c r="Y14" s="218">
        <v>0</v>
      </c>
      <c r="Z14" s="217">
        <v>2</v>
      </c>
      <c r="AA14" s="218">
        <v>0</v>
      </c>
      <c r="AB14" s="234">
        <v>1</v>
      </c>
      <c r="AC14" s="184">
        <v>0</v>
      </c>
      <c r="AD14" s="217">
        <v>4</v>
      </c>
      <c r="AE14" s="218">
        <v>0</v>
      </c>
      <c r="AF14" s="234">
        <v>6</v>
      </c>
      <c r="AG14" s="184">
        <v>0</v>
      </c>
      <c r="AH14" s="217">
        <v>5</v>
      </c>
      <c r="AI14" s="218">
        <v>0</v>
      </c>
      <c r="AJ14" s="206">
        <v>6</v>
      </c>
      <c r="AK14" s="191">
        <v>0</v>
      </c>
      <c r="AL14" s="31">
        <v>9</v>
      </c>
      <c r="AM14" s="32">
        <v>0</v>
      </c>
      <c r="AN14" s="33">
        <v>7</v>
      </c>
      <c r="AO14" s="34">
        <v>0</v>
      </c>
      <c r="AP14" s="31">
        <v>6</v>
      </c>
      <c r="AQ14" s="32">
        <v>0</v>
      </c>
      <c r="AR14" s="33">
        <v>5</v>
      </c>
      <c r="AS14" s="34">
        <v>0</v>
      </c>
      <c r="AT14" s="31">
        <v>5</v>
      </c>
      <c r="AU14" s="32">
        <v>0</v>
      </c>
      <c r="AV14" s="23" t="s">
        <v>41</v>
      </c>
    </row>
    <row r="15" spans="1:48" ht="15" customHeight="1" x14ac:dyDescent="0.2">
      <c r="A15" s="8" t="s">
        <v>110</v>
      </c>
      <c r="B15" s="268">
        <v>2</v>
      </c>
      <c r="C15" s="219"/>
      <c r="D15" s="268">
        <v>4</v>
      </c>
      <c r="E15" s="219"/>
      <c r="F15" s="268">
        <v>3</v>
      </c>
      <c r="G15" s="219"/>
      <c r="H15" s="268">
        <v>6</v>
      </c>
      <c r="I15" s="219"/>
      <c r="J15" s="268">
        <v>2</v>
      </c>
      <c r="K15" s="219"/>
      <c r="L15" s="268">
        <v>9</v>
      </c>
      <c r="M15" s="219"/>
      <c r="N15" s="268">
        <v>13</v>
      </c>
      <c r="O15" s="219"/>
      <c r="P15" s="268">
        <v>9</v>
      </c>
      <c r="Q15" s="219"/>
      <c r="R15" s="268">
        <v>12</v>
      </c>
      <c r="S15" s="219"/>
      <c r="T15" s="268">
        <v>9</v>
      </c>
      <c r="U15" s="219">
        <v>0</v>
      </c>
      <c r="V15" s="260">
        <v>1</v>
      </c>
      <c r="W15" s="219">
        <v>0</v>
      </c>
      <c r="X15" s="215">
        <v>1</v>
      </c>
      <c r="Y15" s="244">
        <v>0</v>
      </c>
      <c r="Z15" s="215">
        <v>1</v>
      </c>
      <c r="AA15" s="244">
        <v>0</v>
      </c>
      <c r="AB15" s="233">
        <v>1</v>
      </c>
      <c r="AC15" s="232">
        <v>0</v>
      </c>
      <c r="AD15" s="215">
        <v>1</v>
      </c>
      <c r="AE15" s="219">
        <v>0</v>
      </c>
      <c r="AF15" s="233">
        <v>0</v>
      </c>
      <c r="AG15" s="185">
        <v>0</v>
      </c>
      <c r="AH15" s="215">
        <v>1</v>
      </c>
      <c r="AI15" s="219">
        <v>0</v>
      </c>
      <c r="AJ15" s="192">
        <v>1</v>
      </c>
      <c r="AK15" s="190">
        <v>0</v>
      </c>
      <c r="AL15" s="27">
        <v>1</v>
      </c>
      <c r="AM15" s="28">
        <v>0</v>
      </c>
      <c r="AN15" s="29">
        <v>1</v>
      </c>
      <c r="AO15" s="30">
        <v>0</v>
      </c>
      <c r="AP15" s="27">
        <v>2</v>
      </c>
      <c r="AQ15" s="28">
        <v>0</v>
      </c>
      <c r="AR15" s="29">
        <v>3</v>
      </c>
      <c r="AS15" s="30">
        <v>0</v>
      </c>
      <c r="AT15" s="27">
        <v>3</v>
      </c>
      <c r="AU15" s="28">
        <v>0</v>
      </c>
      <c r="AV15" s="22" t="s">
        <v>42</v>
      </c>
    </row>
    <row r="16" spans="1:48" ht="15" customHeight="1" x14ac:dyDescent="0.2">
      <c r="A16" s="9" t="s">
        <v>111</v>
      </c>
      <c r="B16" s="267">
        <v>1</v>
      </c>
      <c r="C16" s="218"/>
      <c r="D16" s="267">
        <v>1</v>
      </c>
      <c r="E16" s="218"/>
      <c r="F16" s="267">
        <v>1</v>
      </c>
      <c r="G16" s="218"/>
      <c r="H16" s="267"/>
      <c r="I16" s="218"/>
      <c r="J16" s="267"/>
      <c r="K16" s="218"/>
      <c r="L16" s="267"/>
      <c r="M16" s="218"/>
      <c r="N16" s="267"/>
      <c r="O16" s="218"/>
      <c r="P16" s="267"/>
      <c r="Q16" s="218"/>
      <c r="R16" s="267">
        <v>1</v>
      </c>
      <c r="S16" s="218"/>
      <c r="T16" s="267">
        <v>1</v>
      </c>
      <c r="U16" s="218">
        <v>0</v>
      </c>
      <c r="V16" s="261">
        <v>0</v>
      </c>
      <c r="W16" s="218">
        <v>0</v>
      </c>
      <c r="X16" s="217">
        <v>0</v>
      </c>
      <c r="Y16" s="218">
        <v>0</v>
      </c>
      <c r="Z16" s="217">
        <v>0</v>
      </c>
      <c r="AA16" s="218">
        <v>0</v>
      </c>
      <c r="AB16" s="234">
        <v>0</v>
      </c>
      <c r="AC16" s="184">
        <v>0</v>
      </c>
      <c r="AD16" s="217">
        <v>1</v>
      </c>
      <c r="AE16" s="218">
        <v>0</v>
      </c>
      <c r="AF16" s="234">
        <v>1</v>
      </c>
      <c r="AG16" s="184">
        <v>0</v>
      </c>
      <c r="AH16" s="217">
        <v>0</v>
      </c>
      <c r="AI16" s="218">
        <v>0</v>
      </c>
      <c r="AJ16" s="206">
        <v>0</v>
      </c>
      <c r="AK16" s="191">
        <v>0</v>
      </c>
      <c r="AL16" s="31">
        <v>0</v>
      </c>
      <c r="AM16" s="32">
        <v>0</v>
      </c>
      <c r="AN16" s="33">
        <v>0</v>
      </c>
      <c r="AO16" s="34">
        <v>0</v>
      </c>
      <c r="AP16" s="31">
        <v>0</v>
      </c>
      <c r="AQ16" s="32">
        <v>0</v>
      </c>
      <c r="AR16" s="33">
        <v>0</v>
      </c>
      <c r="AS16" s="34">
        <v>0</v>
      </c>
      <c r="AT16" s="31">
        <v>0</v>
      </c>
      <c r="AU16" s="32">
        <v>0</v>
      </c>
      <c r="AV16" s="23" t="s">
        <v>112</v>
      </c>
    </row>
    <row r="17" spans="1:48" ht="15" customHeight="1" x14ac:dyDescent="0.2">
      <c r="A17" s="8" t="s">
        <v>113</v>
      </c>
      <c r="B17" s="268"/>
      <c r="C17" s="219"/>
      <c r="D17" s="268">
        <v>1</v>
      </c>
      <c r="E17" s="219"/>
      <c r="F17" s="268">
        <v>1</v>
      </c>
      <c r="G17" s="219"/>
      <c r="H17" s="268"/>
      <c r="I17" s="219"/>
      <c r="J17" s="268">
        <v>2</v>
      </c>
      <c r="K17" s="219"/>
      <c r="L17" s="268">
        <v>5</v>
      </c>
      <c r="M17" s="219"/>
      <c r="N17" s="268">
        <v>4</v>
      </c>
      <c r="O17" s="219"/>
      <c r="P17" s="268">
        <v>2</v>
      </c>
      <c r="Q17" s="219"/>
      <c r="R17" s="268">
        <v>1</v>
      </c>
      <c r="S17" s="219"/>
      <c r="T17" s="268">
        <v>1</v>
      </c>
      <c r="U17" s="219">
        <v>0</v>
      </c>
      <c r="V17" s="260">
        <v>1</v>
      </c>
      <c r="W17" s="219">
        <v>0</v>
      </c>
      <c r="X17" s="215">
        <v>1</v>
      </c>
      <c r="Y17" s="244">
        <v>0</v>
      </c>
      <c r="Z17" s="215">
        <v>0</v>
      </c>
      <c r="AA17" s="244">
        <v>0</v>
      </c>
      <c r="AB17" s="233">
        <v>0</v>
      </c>
      <c r="AC17" s="232">
        <v>0</v>
      </c>
      <c r="AD17" s="215">
        <v>0</v>
      </c>
      <c r="AE17" s="219">
        <v>0</v>
      </c>
      <c r="AF17" s="233">
        <v>2</v>
      </c>
      <c r="AG17" s="185">
        <v>0</v>
      </c>
      <c r="AH17" s="215">
        <v>1</v>
      </c>
      <c r="AI17" s="219">
        <v>0</v>
      </c>
      <c r="AJ17" s="192">
        <v>1</v>
      </c>
      <c r="AK17" s="190">
        <v>0</v>
      </c>
      <c r="AL17" s="27">
        <v>0</v>
      </c>
      <c r="AM17" s="28">
        <v>0</v>
      </c>
      <c r="AN17" s="29">
        <v>0</v>
      </c>
      <c r="AO17" s="30">
        <v>0</v>
      </c>
      <c r="AP17" s="27">
        <v>0</v>
      </c>
      <c r="AQ17" s="28">
        <v>0</v>
      </c>
      <c r="AR17" s="29">
        <v>0</v>
      </c>
      <c r="AS17" s="30">
        <v>0</v>
      </c>
      <c r="AT17" s="27">
        <v>0</v>
      </c>
      <c r="AU17" s="28">
        <v>0</v>
      </c>
      <c r="AV17" s="22" t="s">
        <v>114</v>
      </c>
    </row>
    <row r="18" spans="1:48" ht="15" customHeight="1" x14ac:dyDescent="0.2">
      <c r="A18" s="9" t="s">
        <v>115</v>
      </c>
      <c r="B18" s="267">
        <v>67</v>
      </c>
      <c r="C18" s="218"/>
      <c r="D18" s="267">
        <v>95</v>
      </c>
      <c r="E18" s="218"/>
      <c r="F18" s="267">
        <v>115</v>
      </c>
      <c r="G18" s="218"/>
      <c r="H18" s="267">
        <v>148</v>
      </c>
      <c r="I18" s="218">
        <v>4</v>
      </c>
      <c r="J18" s="267">
        <v>175</v>
      </c>
      <c r="K18" s="218">
        <v>1</v>
      </c>
      <c r="L18" s="267">
        <v>166</v>
      </c>
      <c r="M18" s="218"/>
      <c r="N18" s="267">
        <v>157</v>
      </c>
      <c r="O18" s="218"/>
      <c r="P18" s="267">
        <v>152</v>
      </c>
      <c r="Q18" s="218"/>
      <c r="R18" s="267">
        <v>87</v>
      </c>
      <c r="S18" s="218">
        <v>1</v>
      </c>
      <c r="T18" s="267">
        <v>48</v>
      </c>
      <c r="U18" s="218">
        <v>0</v>
      </c>
      <c r="V18" s="261">
        <v>25</v>
      </c>
      <c r="W18" s="218">
        <v>0</v>
      </c>
      <c r="X18" s="217">
        <v>33</v>
      </c>
      <c r="Y18" s="218">
        <v>0</v>
      </c>
      <c r="Z18" s="217">
        <v>35</v>
      </c>
      <c r="AA18" s="218">
        <v>0</v>
      </c>
      <c r="AB18" s="234">
        <v>34</v>
      </c>
      <c r="AC18" s="184">
        <v>0</v>
      </c>
      <c r="AD18" s="217">
        <v>40</v>
      </c>
      <c r="AE18" s="218">
        <v>0</v>
      </c>
      <c r="AF18" s="234">
        <v>36</v>
      </c>
      <c r="AG18" s="184">
        <v>0</v>
      </c>
      <c r="AH18" s="217">
        <v>44</v>
      </c>
      <c r="AI18" s="218">
        <v>0</v>
      </c>
      <c r="AJ18" s="206">
        <v>58</v>
      </c>
      <c r="AK18" s="191">
        <v>0</v>
      </c>
      <c r="AL18" s="31">
        <v>57</v>
      </c>
      <c r="AM18" s="32">
        <v>0</v>
      </c>
      <c r="AN18" s="33">
        <v>48</v>
      </c>
      <c r="AO18" s="34">
        <v>0</v>
      </c>
      <c r="AP18" s="31">
        <v>49</v>
      </c>
      <c r="AQ18" s="32">
        <v>0</v>
      </c>
      <c r="AR18" s="33">
        <v>31</v>
      </c>
      <c r="AS18" s="34">
        <v>0</v>
      </c>
      <c r="AT18" s="31">
        <v>26</v>
      </c>
      <c r="AU18" s="32">
        <v>0</v>
      </c>
      <c r="AV18" s="23" t="s">
        <v>43</v>
      </c>
    </row>
    <row r="19" spans="1:48" ht="15" customHeight="1" x14ac:dyDescent="0.2">
      <c r="A19" s="8" t="s">
        <v>116</v>
      </c>
      <c r="B19" s="268">
        <v>21</v>
      </c>
      <c r="C19" s="219"/>
      <c r="D19" s="268">
        <v>22</v>
      </c>
      <c r="E19" s="219"/>
      <c r="F19" s="268">
        <v>26</v>
      </c>
      <c r="G19" s="219"/>
      <c r="H19" s="268">
        <v>30</v>
      </c>
      <c r="I19" s="219"/>
      <c r="J19" s="268">
        <v>35</v>
      </c>
      <c r="K19" s="219"/>
      <c r="L19" s="268">
        <v>38</v>
      </c>
      <c r="M19" s="219"/>
      <c r="N19" s="268">
        <v>40</v>
      </c>
      <c r="O19" s="219"/>
      <c r="P19" s="268">
        <v>39</v>
      </c>
      <c r="Q19" s="219"/>
      <c r="R19" s="268">
        <v>28</v>
      </c>
      <c r="S19" s="219"/>
      <c r="T19" s="268">
        <v>32</v>
      </c>
      <c r="U19" s="219">
        <v>0</v>
      </c>
      <c r="V19" s="260">
        <v>28</v>
      </c>
      <c r="W19" s="219">
        <v>0</v>
      </c>
      <c r="X19" s="215">
        <v>27</v>
      </c>
      <c r="Y19" s="244">
        <v>0</v>
      </c>
      <c r="Z19" s="215">
        <v>20</v>
      </c>
      <c r="AA19" s="244">
        <v>1</v>
      </c>
      <c r="AB19" s="233">
        <v>18</v>
      </c>
      <c r="AC19" s="232">
        <v>0</v>
      </c>
      <c r="AD19" s="215">
        <v>14</v>
      </c>
      <c r="AE19" s="219">
        <v>0</v>
      </c>
      <c r="AF19" s="233">
        <v>13</v>
      </c>
      <c r="AG19" s="185">
        <v>1</v>
      </c>
      <c r="AH19" s="215">
        <v>19</v>
      </c>
      <c r="AI19" s="219">
        <v>0</v>
      </c>
      <c r="AJ19" s="192">
        <v>16</v>
      </c>
      <c r="AK19" s="190">
        <v>1</v>
      </c>
      <c r="AL19" s="27">
        <v>18</v>
      </c>
      <c r="AM19" s="28">
        <v>0</v>
      </c>
      <c r="AN19" s="29">
        <v>18</v>
      </c>
      <c r="AO19" s="30">
        <v>0</v>
      </c>
      <c r="AP19" s="27">
        <v>20</v>
      </c>
      <c r="AQ19" s="28">
        <v>0</v>
      </c>
      <c r="AR19" s="29">
        <v>25</v>
      </c>
      <c r="AS19" s="30">
        <v>0</v>
      </c>
      <c r="AT19" s="27">
        <v>28</v>
      </c>
      <c r="AU19" s="28">
        <v>0</v>
      </c>
      <c r="AV19" s="22" t="s">
        <v>44</v>
      </c>
    </row>
    <row r="20" spans="1:48" ht="15" customHeight="1" x14ac:dyDescent="0.2">
      <c r="A20" s="9" t="s">
        <v>117</v>
      </c>
      <c r="B20" s="267">
        <v>1</v>
      </c>
      <c r="C20" s="218"/>
      <c r="D20" s="267">
        <v>1</v>
      </c>
      <c r="E20" s="218"/>
      <c r="F20" s="267"/>
      <c r="G20" s="218"/>
      <c r="H20" s="267"/>
      <c r="I20" s="218"/>
      <c r="J20" s="267"/>
      <c r="K20" s="218"/>
      <c r="L20" s="267">
        <v>1</v>
      </c>
      <c r="M20" s="218"/>
      <c r="N20" s="267">
        <v>1</v>
      </c>
      <c r="O20" s="218"/>
      <c r="P20" s="267">
        <v>1</v>
      </c>
      <c r="Q20" s="218"/>
      <c r="R20" s="267">
        <v>2</v>
      </c>
      <c r="S20" s="218"/>
      <c r="T20" s="267">
        <v>1</v>
      </c>
      <c r="U20" s="218">
        <v>0</v>
      </c>
      <c r="V20" s="261">
        <v>1</v>
      </c>
      <c r="W20" s="218">
        <v>0</v>
      </c>
      <c r="X20" s="217">
        <v>0</v>
      </c>
      <c r="Y20" s="218">
        <v>0</v>
      </c>
      <c r="Z20" s="217">
        <v>0</v>
      </c>
      <c r="AA20" s="218">
        <v>0</v>
      </c>
      <c r="AB20" s="234">
        <v>0</v>
      </c>
      <c r="AC20" s="184">
        <v>0</v>
      </c>
      <c r="AD20" s="217">
        <v>1</v>
      </c>
      <c r="AE20" s="218">
        <v>0</v>
      </c>
      <c r="AF20" s="234">
        <v>0</v>
      </c>
      <c r="AG20" s="184">
        <v>0</v>
      </c>
      <c r="AH20" s="217">
        <v>2</v>
      </c>
      <c r="AI20" s="218">
        <v>0</v>
      </c>
      <c r="AJ20" s="206">
        <v>1</v>
      </c>
      <c r="AK20" s="191">
        <v>0</v>
      </c>
      <c r="AL20" s="31">
        <v>1</v>
      </c>
      <c r="AM20" s="32">
        <v>0</v>
      </c>
      <c r="AN20" s="33">
        <v>0</v>
      </c>
      <c r="AO20" s="34">
        <v>0</v>
      </c>
      <c r="AP20" s="31">
        <v>0</v>
      </c>
      <c r="AQ20" s="32">
        <v>0</v>
      </c>
      <c r="AR20" s="33">
        <v>1</v>
      </c>
      <c r="AS20" s="34">
        <v>0</v>
      </c>
      <c r="AT20" s="31">
        <v>1</v>
      </c>
      <c r="AU20" s="32">
        <v>0</v>
      </c>
      <c r="AV20" s="23" t="s">
        <v>77</v>
      </c>
    </row>
    <row r="21" spans="1:48" ht="15" customHeight="1" x14ac:dyDescent="0.2">
      <c r="A21" s="8" t="s">
        <v>118</v>
      </c>
      <c r="B21" s="268"/>
      <c r="C21" s="219"/>
      <c r="D21" s="268"/>
      <c r="E21" s="219"/>
      <c r="F21" s="268"/>
      <c r="G21" s="219"/>
      <c r="H21" s="268"/>
      <c r="I21" s="219"/>
      <c r="J21" s="268"/>
      <c r="K21" s="219"/>
      <c r="L21" s="268"/>
      <c r="M21" s="219"/>
      <c r="N21" s="268"/>
      <c r="O21" s="219"/>
      <c r="P21" s="268"/>
      <c r="Q21" s="219"/>
      <c r="R21" s="268">
        <v>0</v>
      </c>
      <c r="S21" s="219"/>
      <c r="T21" s="268">
        <v>0</v>
      </c>
      <c r="U21" s="219">
        <v>0</v>
      </c>
      <c r="V21" s="260">
        <v>0</v>
      </c>
      <c r="W21" s="219">
        <v>0</v>
      </c>
      <c r="X21" s="215">
        <v>0</v>
      </c>
      <c r="Y21" s="244">
        <v>0</v>
      </c>
      <c r="Z21" s="215">
        <v>0</v>
      </c>
      <c r="AA21" s="244">
        <v>0</v>
      </c>
      <c r="AB21" s="233">
        <v>1</v>
      </c>
      <c r="AC21" s="232">
        <v>0</v>
      </c>
      <c r="AD21" s="215">
        <v>0</v>
      </c>
      <c r="AE21" s="219">
        <v>0</v>
      </c>
      <c r="AF21" s="233">
        <v>0</v>
      </c>
      <c r="AG21" s="185">
        <v>0</v>
      </c>
      <c r="AH21" s="215">
        <v>0</v>
      </c>
      <c r="AI21" s="219">
        <v>0</v>
      </c>
      <c r="AJ21" s="192">
        <v>0</v>
      </c>
      <c r="AK21" s="190">
        <v>0</v>
      </c>
      <c r="AL21" s="27">
        <v>0</v>
      </c>
      <c r="AM21" s="28">
        <v>0</v>
      </c>
      <c r="AN21" s="29">
        <v>0</v>
      </c>
      <c r="AO21" s="30">
        <v>0</v>
      </c>
      <c r="AP21" s="27">
        <v>0</v>
      </c>
      <c r="AQ21" s="28">
        <v>0</v>
      </c>
      <c r="AR21" s="29">
        <v>0</v>
      </c>
      <c r="AS21" s="30">
        <v>0</v>
      </c>
      <c r="AT21" s="27">
        <v>0</v>
      </c>
      <c r="AU21" s="28">
        <v>0</v>
      </c>
      <c r="AV21" s="22" t="s">
        <v>119</v>
      </c>
    </row>
    <row r="22" spans="1:48" ht="15" customHeight="1" x14ac:dyDescent="0.2">
      <c r="A22" s="9" t="s">
        <v>120</v>
      </c>
      <c r="B22" s="267"/>
      <c r="C22" s="218"/>
      <c r="D22" s="267"/>
      <c r="E22" s="218"/>
      <c r="F22" s="267"/>
      <c r="G22" s="218"/>
      <c r="H22" s="267"/>
      <c r="I22" s="218"/>
      <c r="J22" s="267">
        <v>2</v>
      </c>
      <c r="K22" s="218"/>
      <c r="L22" s="267">
        <v>2</v>
      </c>
      <c r="M22" s="218"/>
      <c r="N22" s="267">
        <v>2</v>
      </c>
      <c r="O22" s="218"/>
      <c r="P22" s="267">
        <v>2</v>
      </c>
      <c r="Q22" s="218"/>
      <c r="R22" s="267">
        <v>1</v>
      </c>
      <c r="S22" s="218"/>
      <c r="T22" s="267">
        <v>0</v>
      </c>
      <c r="U22" s="218">
        <v>0</v>
      </c>
      <c r="V22" s="261">
        <v>0</v>
      </c>
      <c r="W22" s="218">
        <v>0</v>
      </c>
      <c r="X22" s="217">
        <v>0</v>
      </c>
      <c r="Y22" s="218">
        <v>0</v>
      </c>
      <c r="Z22" s="217">
        <v>0</v>
      </c>
      <c r="AA22" s="218">
        <v>0</v>
      </c>
      <c r="AB22" s="234">
        <v>1</v>
      </c>
      <c r="AC22" s="184">
        <v>0</v>
      </c>
      <c r="AD22" s="217">
        <v>0</v>
      </c>
      <c r="AE22" s="218">
        <v>0</v>
      </c>
      <c r="AF22" s="234">
        <v>0</v>
      </c>
      <c r="AG22" s="184">
        <v>0</v>
      </c>
      <c r="AH22" s="217">
        <v>1</v>
      </c>
      <c r="AI22" s="218">
        <v>0</v>
      </c>
      <c r="AJ22" s="206">
        <v>2</v>
      </c>
      <c r="AK22" s="191">
        <v>0</v>
      </c>
      <c r="AL22" s="31">
        <v>2</v>
      </c>
      <c r="AM22" s="32">
        <v>0</v>
      </c>
      <c r="AN22" s="33">
        <v>2</v>
      </c>
      <c r="AO22" s="34">
        <v>0</v>
      </c>
      <c r="AP22" s="31">
        <v>1</v>
      </c>
      <c r="AQ22" s="32">
        <v>0</v>
      </c>
      <c r="AR22" s="33">
        <v>2</v>
      </c>
      <c r="AS22" s="34">
        <v>0</v>
      </c>
      <c r="AT22" s="31">
        <v>1</v>
      </c>
      <c r="AU22" s="32">
        <v>0</v>
      </c>
      <c r="AV22" s="23" t="s">
        <v>45</v>
      </c>
    </row>
    <row r="23" spans="1:48" ht="15" customHeight="1" x14ac:dyDescent="0.2">
      <c r="A23" s="8" t="s">
        <v>121</v>
      </c>
      <c r="B23" s="268">
        <v>2</v>
      </c>
      <c r="C23" s="219"/>
      <c r="D23" s="268">
        <v>2</v>
      </c>
      <c r="E23" s="219"/>
      <c r="F23" s="268">
        <v>3</v>
      </c>
      <c r="G23" s="219"/>
      <c r="H23" s="268">
        <v>2</v>
      </c>
      <c r="I23" s="219"/>
      <c r="J23" s="268">
        <v>1</v>
      </c>
      <c r="K23" s="219"/>
      <c r="L23" s="268"/>
      <c r="M23" s="219"/>
      <c r="N23" s="268">
        <v>1</v>
      </c>
      <c r="O23" s="219"/>
      <c r="P23" s="268">
        <v>2</v>
      </c>
      <c r="Q23" s="219"/>
      <c r="R23" s="268">
        <v>1</v>
      </c>
      <c r="S23" s="219"/>
      <c r="T23" s="268">
        <v>1</v>
      </c>
      <c r="U23" s="219">
        <v>0</v>
      </c>
      <c r="V23" s="260">
        <v>0</v>
      </c>
      <c r="W23" s="219">
        <v>0</v>
      </c>
      <c r="X23" s="215">
        <v>0</v>
      </c>
      <c r="Y23" s="244">
        <v>0</v>
      </c>
      <c r="Z23" s="215">
        <v>0</v>
      </c>
      <c r="AA23" s="244">
        <v>0</v>
      </c>
      <c r="AB23" s="233">
        <v>0</v>
      </c>
      <c r="AC23" s="232">
        <v>0</v>
      </c>
      <c r="AD23" s="215">
        <v>0</v>
      </c>
      <c r="AE23" s="219">
        <v>0</v>
      </c>
      <c r="AF23" s="233">
        <v>0</v>
      </c>
      <c r="AG23" s="185">
        <v>0</v>
      </c>
      <c r="AH23" s="215">
        <v>0</v>
      </c>
      <c r="AI23" s="219">
        <v>0</v>
      </c>
      <c r="AJ23" s="192">
        <v>0</v>
      </c>
      <c r="AK23" s="190">
        <v>0</v>
      </c>
      <c r="AL23" s="27">
        <v>0</v>
      </c>
      <c r="AM23" s="28">
        <v>0</v>
      </c>
      <c r="AN23" s="29">
        <v>0</v>
      </c>
      <c r="AO23" s="30">
        <v>0</v>
      </c>
      <c r="AP23" s="27">
        <v>0</v>
      </c>
      <c r="AQ23" s="28">
        <v>0</v>
      </c>
      <c r="AR23" s="29">
        <v>0</v>
      </c>
      <c r="AS23" s="30">
        <v>0</v>
      </c>
      <c r="AT23" s="27">
        <v>0</v>
      </c>
      <c r="AU23" s="28">
        <v>0</v>
      </c>
      <c r="AV23" s="22" t="s">
        <v>122</v>
      </c>
    </row>
    <row r="24" spans="1:48" ht="15" customHeight="1" x14ac:dyDescent="0.2">
      <c r="A24" s="9" t="s">
        <v>123</v>
      </c>
      <c r="B24" s="267"/>
      <c r="C24" s="218"/>
      <c r="D24" s="267"/>
      <c r="E24" s="218"/>
      <c r="F24" s="267"/>
      <c r="G24" s="218"/>
      <c r="H24" s="267"/>
      <c r="I24" s="218"/>
      <c r="J24" s="267">
        <v>1</v>
      </c>
      <c r="K24" s="218"/>
      <c r="L24" s="267">
        <v>1</v>
      </c>
      <c r="M24" s="218"/>
      <c r="N24" s="267">
        <v>2</v>
      </c>
      <c r="O24" s="218"/>
      <c r="P24" s="267">
        <v>1</v>
      </c>
      <c r="Q24" s="218"/>
      <c r="R24" s="267">
        <v>0</v>
      </c>
      <c r="S24" s="218"/>
      <c r="T24" s="267">
        <v>1</v>
      </c>
      <c r="U24" s="218">
        <v>0</v>
      </c>
      <c r="V24" s="261">
        <v>1</v>
      </c>
      <c r="W24" s="218">
        <v>0</v>
      </c>
      <c r="X24" s="217">
        <v>2</v>
      </c>
      <c r="Y24" s="218">
        <v>0</v>
      </c>
      <c r="Z24" s="217">
        <v>1</v>
      </c>
      <c r="AA24" s="218">
        <v>0</v>
      </c>
      <c r="AB24" s="234">
        <v>0</v>
      </c>
      <c r="AC24" s="184">
        <v>0</v>
      </c>
      <c r="AD24" s="217">
        <v>1</v>
      </c>
      <c r="AE24" s="218">
        <v>0</v>
      </c>
      <c r="AF24" s="234">
        <v>1</v>
      </c>
      <c r="AG24" s="184">
        <v>0</v>
      </c>
      <c r="AH24" s="217">
        <v>0</v>
      </c>
      <c r="AI24" s="218">
        <v>0</v>
      </c>
      <c r="AJ24" s="206">
        <v>0</v>
      </c>
      <c r="AK24" s="191">
        <v>0</v>
      </c>
      <c r="AL24" s="31">
        <v>0</v>
      </c>
      <c r="AM24" s="32">
        <v>0</v>
      </c>
      <c r="AN24" s="33">
        <v>0</v>
      </c>
      <c r="AO24" s="34">
        <v>0</v>
      </c>
      <c r="AP24" s="31">
        <v>1</v>
      </c>
      <c r="AQ24" s="32">
        <v>0</v>
      </c>
      <c r="AR24" s="33">
        <v>1</v>
      </c>
      <c r="AS24" s="34">
        <v>0</v>
      </c>
      <c r="AT24" s="31">
        <v>1</v>
      </c>
      <c r="AU24" s="32">
        <v>0</v>
      </c>
      <c r="AV24" s="23" t="s">
        <v>78</v>
      </c>
    </row>
    <row r="25" spans="1:48" ht="15" customHeight="1" x14ac:dyDescent="0.2">
      <c r="A25" s="8" t="s">
        <v>124</v>
      </c>
      <c r="B25" s="268">
        <v>3</v>
      </c>
      <c r="C25" s="219"/>
      <c r="D25" s="268">
        <v>4</v>
      </c>
      <c r="E25" s="219"/>
      <c r="F25" s="268">
        <v>3</v>
      </c>
      <c r="G25" s="219"/>
      <c r="H25" s="268">
        <v>5</v>
      </c>
      <c r="I25" s="219"/>
      <c r="J25" s="268">
        <v>5</v>
      </c>
      <c r="K25" s="219"/>
      <c r="L25" s="268">
        <v>2</v>
      </c>
      <c r="M25" s="219"/>
      <c r="N25" s="268">
        <v>2</v>
      </c>
      <c r="O25" s="219"/>
      <c r="P25" s="268">
        <v>2</v>
      </c>
      <c r="Q25" s="219"/>
      <c r="R25" s="268">
        <v>1</v>
      </c>
      <c r="S25" s="219"/>
      <c r="T25" s="268">
        <v>0</v>
      </c>
      <c r="U25" s="219">
        <v>0</v>
      </c>
      <c r="V25" s="260">
        <v>0</v>
      </c>
      <c r="W25" s="219">
        <v>0</v>
      </c>
      <c r="X25" s="215">
        <v>1</v>
      </c>
      <c r="Y25" s="244">
        <v>0</v>
      </c>
      <c r="Z25" s="215">
        <v>1</v>
      </c>
      <c r="AA25" s="244">
        <v>0</v>
      </c>
      <c r="AB25" s="233">
        <v>0</v>
      </c>
      <c r="AC25" s="232">
        <v>0</v>
      </c>
      <c r="AD25" s="215">
        <v>1</v>
      </c>
      <c r="AE25" s="219">
        <v>0</v>
      </c>
      <c r="AF25" s="233">
        <v>2</v>
      </c>
      <c r="AG25" s="185">
        <v>0</v>
      </c>
      <c r="AH25" s="215">
        <v>3</v>
      </c>
      <c r="AI25" s="219">
        <v>0</v>
      </c>
      <c r="AJ25" s="192">
        <v>3</v>
      </c>
      <c r="AK25" s="190">
        <v>0</v>
      </c>
      <c r="AL25" s="27">
        <v>2</v>
      </c>
      <c r="AM25" s="28">
        <v>0</v>
      </c>
      <c r="AN25" s="29">
        <v>1</v>
      </c>
      <c r="AO25" s="30">
        <v>0</v>
      </c>
      <c r="AP25" s="27">
        <v>1</v>
      </c>
      <c r="AQ25" s="28">
        <v>0</v>
      </c>
      <c r="AR25" s="29">
        <v>3</v>
      </c>
      <c r="AS25" s="30">
        <v>0</v>
      </c>
      <c r="AT25" s="27">
        <v>2</v>
      </c>
      <c r="AU25" s="28">
        <v>0</v>
      </c>
      <c r="AV25" s="22" t="s">
        <v>47</v>
      </c>
    </row>
    <row r="26" spans="1:48" ht="15" customHeight="1" x14ac:dyDescent="0.2">
      <c r="A26" s="9" t="s">
        <v>125</v>
      </c>
      <c r="B26" s="267">
        <v>2</v>
      </c>
      <c r="C26" s="218"/>
      <c r="D26" s="267">
        <v>1</v>
      </c>
      <c r="E26" s="218"/>
      <c r="F26" s="267"/>
      <c r="G26" s="218"/>
      <c r="H26" s="267"/>
      <c r="I26" s="218"/>
      <c r="J26" s="267"/>
      <c r="K26" s="218"/>
      <c r="L26" s="267">
        <v>1</v>
      </c>
      <c r="M26" s="218"/>
      <c r="N26" s="267">
        <v>1</v>
      </c>
      <c r="O26" s="218"/>
      <c r="P26" s="267"/>
      <c r="Q26" s="218"/>
      <c r="R26" s="267">
        <v>0</v>
      </c>
      <c r="S26" s="218"/>
      <c r="T26" s="267">
        <v>1</v>
      </c>
      <c r="U26" s="218">
        <v>0</v>
      </c>
      <c r="V26" s="261">
        <v>1</v>
      </c>
      <c r="W26" s="218">
        <v>0</v>
      </c>
      <c r="X26" s="217">
        <v>1</v>
      </c>
      <c r="Y26" s="218">
        <v>0</v>
      </c>
      <c r="Z26" s="217">
        <v>1</v>
      </c>
      <c r="AA26" s="218">
        <v>0</v>
      </c>
      <c r="AB26" s="234">
        <v>4</v>
      </c>
      <c r="AC26" s="184">
        <v>0</v>
      </c>
      <c r="AD26" s="217">
        <v>5</v>
      </c>
      <c r="AE26" s="218">
        <v>0</v>
      </c>
      <c r="AF26" s="234">
        <v>5</v>
      </c>
      <c r="AG26" s="184">
        <v>0</v>
      </c>
      <c r="AH26" s="217">
        <v>6</v>
      </c>
      <c r="AI26" s="218">
        <v>0</v>
      </c>
      <c r="AJ26" s="206">
        <v>5</v>
      </c>
      <c r="AK26" s="191">
        <v>0</v>
      </c>
      <c r="AL26" s="31">
        <v>4</v>
      </c>
      <c r="AM26" s="32">
        <v>0</v>
      </c>
      <c r="AN26" s="33">
        <v>4</v>
      </c>
      <c r="AO26" s="34">
        <v>0</v>
      </c>
      <c r="AP26" s="31">
        <v>1</v>
      </c>
      <c r="AQ26" s="32">
        <v>0</v>
      </c>
      <c r="AR26" s="33">
        <v>1</v>
      </c>
      <c r="AS26" s="34">
        <v>0</v>
      </c>
      <c r="AT26" s="31">
        <v>1</v>
      </c>
      <c r="AU26" s="32">
        <v>0</v>
      </c>
      <c r="AV26" s="23" t="s">
        <v>46</v>
      </c>
    </row>
    <row r="27" spans="1:48" ht="15" customHeight="1" x14ac:dyDescent="0.2">
      <c r="A27" s="8" t="s">
        <v>126</v>
      </c>
      <c r="B27" s="268">
        <v>941</v>
      </c>
      <c r="C27" s="219">
        <v>9</v>
      </c>
      <c r="D27" s="268">
        <v>971</v>
      </c>
      <c r="E27" s="219">
        <v>11</v>
      </c>
      <c r="F27" s="268">
        <v>1057</v>
      </c>
      <c r="G27" s="219">
        <v>8</v>
      </c>
      <c r="H27" s="268">
        <v>1079</v>
      </c>
      <c r="I27" s="219">
        <v>14</v>
      </c>
      <c r="J27" s="268">
        <v>1058</v>
      </c>
      <c r="K27" s="219">
        <v>11</v>
      </c>
      <c r="L27" s="268">
        <v>1026</v>
      </c>
      <c r="M27" s="219">
        <v>16</v>
      </c>
      <c r="N27" s="268">
        <v>1093</v>
      </c>
      <c r="O27" s="219">
        <v>20</v>
      </c>
      <c r="P27" s="268">
        <v>1176</v>
      </c>
      <c r="Q27" s="219">
        <v>10</v>
      </c>
      <c r="R27" s="268">
        <v>1137</v>
      </c>
      <c r="S27" s="219">
        <v>20</v>
      </c>
      <c r="T27" s="268">
        <v>1164</v>
      </c>
      <c r="U27" s="219">
        <v>13</v>
      </c>
      <c r="V27" s="260">
        <v>1113</v>
      </c>
      <c r="W27" s="219">
        <v>22</v>
      </c>
      <c r="X27" s="215">
        <v>1133</v>
      </c>
      <c r="Y27" s="219">
        <v>30</v>
      </c>
      <c r="Z27" s="215">
        <v>1186</v>
      </c>
      <c r="AA27" s="219">
        <v>23</v>
      </c>
      <c r="AB27" s="233">
        <v>1327</v>
      </c>
      <c r="AC27" s="185">
        <v>17</v>
      </c>
      <c r="AD27" s="215">
        <v>1395</v>
      </c>
      <c r="AE27" s="219">
        <v>25</v>
      </c>
      <c r="AF27" s="233">
        <v>1538</v>
      </c>
      <c r="AG27" s="185">
        <v>24</v>
      </c>
      <c r="AH27" s="215">
        <v>1661</v>
      </c>
      <c r="AI27" s="219">
        <v>14</v>
      </c>
      <c r="AJ27" s="192">
        <v>1687</v>
      </c>
      <c r="AK27" s="190">
        <v>37</v>
      </c>
      <c r="AL27" s="27">
        <v>1688</v>
      </c>
      <c r="AM27" s="28">
        <v>22</v>
      </c>
      <c r="AN27" s="29">
        <v>1741</v>
      </c>
      <c r="AO27" s="30">
        <v>29</v>
      </c>
      <c r="AP27" s="27">
        <v>1669</v>
      </c>
      <c r="AQ27" s="28">
        <v>9</v>
      </c>
      <c r="AR27" s="29">
        <v>1542</v>
      </c>
      <c r="AS27" s="30">
        <v>22</v>
      </c>
      <c r="AT27" s="27">
        <v>1419</v>
      </c>
      <c r="AU27" s="28">
        <v>34</v>
      </c>
      <c r="AV27" s="22" t="s">
        <v>48</v>
      </c>
    </row>
    <row r="28" spans="1:48" ht="15" customHeight="1" x14ac:dyDescent="0.2">
      <c r="A28" s="9" t="s">
        <v>127</v>
      </c>
      <c r="B28" s="267">
        <v>2</v>
      </c>
      <c r="C28" s="218"/>
      <c r="D28" s="267">
        <v>1</v>
      </c>
      <c r="E28" s="218">
        <v>1</v>
      </c>
      <c r="F28" s="267">
        <v>1</v>
      </c>
      <c r="G28" s="218"/>
      <c r="H28" s="267">
        <v>2</v>
      </c>
      <c r="I28" s="218"/>
      <c r="J28" s="267">
        <v>4</v>
      </c>
      <c r="K28" s="218"/>
      <c r="L28" s="267">
        <v>1</v>
      </c>
      <c r="M28" s="218"/>
      <c r="N28" s="267">
        <v>4</v>
      </c>
      <c r="O28" s="218"/>
      <c r="P28" s="267">
        <v>4</v>
      </c>
      <c r="Q28" s="218"/>
      <c r="R28" s="267">
        <v>3</v>
      </c>
      <c r="S28" s="218"/>
      <c r="T28" s="267">
        <v>4</v>
      </c>
      <c r="U28" s="218">
        <v>0</v>
      </c>
      <c r="V28" s="261">
        <v>2</v>
      </c>
      <c r="W28" s="218">
        <v>0</v>
      </c>
      <c r="X28" s="217">
        <v>1</v>
      </c>
      <c r="Y28" s="218">
        <v>0</v>
      </c>
      <c r="Z28" s="217">
        <v>3</v>
      </c>
      <c r="AA28" s="218">
        <v>0</v>
      </c>
      <c r="AB28" s="234">
        <v>5</v>
      </c>
      <c r="AC28" s="184">
        <v>0</v>
      </c>
      <c r="AD28" s="217">
        <v>4</v>
      </c>
      <c r="AE28" s="218">
        <v>0</v>
      </c>
      <c r="AF28" s="234">
        <v>2</v>
      </c>
      <c r="AG28" s="184">
        <v>0</v>
      </c>
      <c r="AH28" s="217">
        <v>1</v>
      </c>
      <c r="AI28" s="218">
        <v>0</v>
      </c>
      <c r="AJ28" s="206">
        <v>2</v>
      </c>
      <c r="AK28" s="191">
        <v>0</v>
      </c>
      <c r="AL28" s="31">
        <v>4</v>
      </c>
      <c r="AM28" s="32">
        <v>0</v>
      </c>
      <c r="AN28" s="33">
        <v>3</v>
      </c>
      <c r="AO28" s="34">
        <v>0</v>
      </c>
      <c r="AP28" s="31">
        <v>4</v>
      </c>
      <c r="AQ28" s="32">
        <v>0</v>
      </c>
      <c r="AR28" s="33">
        <v>4</v>
      </c>
      <c r="AS28" s="34">
        <v>0</v>
      </c>
      <c r="AT28" s="31">
        <v>5</v>
      </c>
      <c r="AU28" s="32">
        <v>0</v>
      </c>
      <c r="AV28" s="23" t="s">
        <v>49</v>
      </c>
    </row>
    <row r="29" spans="1:48" ht="15" customHeight="1" x14ac:dyDescent="0.2">
      <c r="A29" s="8" t="s">
        <v>128</v>
      </c>
      <c r="B29" s="268"/>
      <c r="C29" s="219"/>
      <c r="D29" s="268"/>
      <c r="E29" s="219"/>
      <c r="F29" s="268"/>
      <c r="G29" s="219"/>
      <c r="H29" s="268">
        <v>1</v>
      </c>
      <c r="I29" s="219"/>
      <c r="J29" s="268">
        <v>3</v>
      </c>
      <c r="K29" s="219"/>
      <c r="L29" s="268">
        <v>1</v>
      </c>
      <c r="M29" s="219"/>
      <c r="N29" s="268">
        <v>1</v>
      </c>
      <c r="O29" s="219"/>
      <c r="P29" s="268"/>
      <c r="Q29" s="219"/>
      <c r="R29" s="268">
        <v>0</v>
      </c>
      <c r="S29" s="219"/>
      <c r="T29" s="268">
        <v>0</v>
      </c>
      <c r="U29" s="219">
        <v>0</v>
      </c>
      <c r="V29" s="260">
        <v>0</v>
      </c>
      <c r="W29" s="219">
        <v>0</v>
      </c>
      <c r="X29" s="215">
        <v>0</v>
      </c>
      <c r="Y29" s="244">
        <v>0</v>
      </c>
      <c r="Z29" s="215">
        <v>0</v>
      </c>
      <c r="AA29" s="244">
        <v>0</v>
      </c>
      <c r="AB29" s="233">
        <v>0</v>
      </c>
      <c r="AC29" s="232">
        <v>0</v>
      </c>
      <c r="AD29" s="215">
        <v>0</v>
      </c>
      <c r="AE29" s="219">
        <v>0</v>
      </c>
      <c r="AF29" s="233">
        <v>0</v>
      </c>
      <c r="AG29" s="185">
        <v>0</v>
      </c>
      <c r="AH29" s="215">
        <v>0</v>
      </c>
      <c r="AI29" s="219">
        <v>0</v>
      </c>
      <c r="AJ29" s="192">
        <v>0</v>
      </c>
      <c r="AK29" s="190">
        <v>0</v>
      </c>
      <c r="AL29" s="27">
        <v>0</v>
      </c>
      <c r="AM29" s="28">
        <v>0</v>
      </c>
      <c r="AN29" s="29">
        <v>0</v>
      </c>
      <c r="AO29" s="30">
        <v>0</v>
      </c>
      <c r="AP29" s="27">
        <v>0</v>
      </c>
      <c r="AQ29" s="28">
        <v>0</v>
      </c>
      <c r="AR29" s="29">
        <v>0</v>
      </c>
      <c r="AS29" s="30">
        <v>0</v>
      </c>
      <c r="AT29" s="27">
        <v>0</v>
      </c>
      <c r="AU29" s="28">
        <v>0</v>
      </c>
      <c r="AV29" s="22" t="s">
        <v>129</v>
      </c>
    </row>
    <row r="30" spans="1:48" ht="15" customHeight="1" x14ac:dyDescent="0.2">
      <c r="A30" s="9" t="s">
        <v>130</v>
      </c>
      <c r="B30" s="267">
        <v>2</v>
      </c>
      <c r="C30" s="218"/>
      <c r="D30" s="267">
        <v>3</v>
      </c>
      <c r="E30" s="218"/>
      <c r="F30" s="267">
        <v>4</v>
      </c>
      <c r="G30" s="218"/>
      <c r="H30" s="267">
        <v>3</v>
      </c>
      <c r="I30" s="218"/>
      <c r="J30" s="267">
        <v>2</v>
      </c>
      <c r="K30" s="218"/>
      <c r="L30" s="267">
        <v>2</v>
      </c>
      <c r="M30" s="218"/>
      <c r="N30" s="267">
        <v>2</v>
      </c>
      <c r="O30" s="218"/>
      <c r="P30" s="267">
        <v>2</v>
      </c>
      <c r="Q30" s="218"/>
      <c r="R30" s="267">
        <v>2</v>
      </c>
      <c r="S30" s="218"/>
      <c r="T30" s="267">
        <v>1</v>
      </c>
      <c r="U30" s="218">
        <v>0</v>
      </c>
      <c r="V30" s="261">
        <v>0</v>
      </c>
      <c r="W30" s="218">
        <v>0</v>
      </c>
      <c r="X30" s="217">
        <v>0</v>
      </c>
      <c r="Y30" s="218">
        <v>0</v>
      </c>
      <c r="Z30" s="217">
        <v>0</v>
      </c>
      <c r="AA30" s="218">
        <v>0</v>
      </c>
      <c r="AB30" s="234">
        <v>0</v>
      </c>
      <c r="AC30" s="184">
        <v>0</v>
      </c>
      <c r="AD30" s="217">
        <v>0</v>
      </c>
      <c r="AE30" s="218">
        <v>0</v>
      </c>
      <c r="AF30" s="234">
        <v>1</v>
      </c>
      <c r="AG30" s="184">
        <v>0</v>
      </c>
      <c r="AH30" s="217">
        <v>0</v>
      </c>
      <c r="AI30" s="218">
        <v>0</v>
      </c>
      <c r="AJ30" s="206">
        <v>0</v>
      </c>
      <c r="AK30" s="191">
        <v>0</v>
      </c>
      <c r="AL30" s="31">
        <v>0</v>
      </c>
      <c r="AM30" s="32">
        <v>0</v>
      </c>
      <c r="AN30" s="33">
        <v>1</v>
      </c>
      <c r="AO30" s="34">
        <v>0</v>
      </c>
      <c r="AP30" s="31">
        <v>3</v>
      </c>
      <c r="AQ30" s="32">
        <v>0</v>
      </c>
      <c r="AR30" s="33">
        <v>5</v>
      </c>
      <c r="AS30" s="34">
        <v>0</v>
      </c>
      <c r="AT30" s="31">
        <v>4</v>
      </c>
      <c r="AU30" s="32">
        <v>0</v>
      </c>
      <c r="AV30" s="23" t="s">
        <v>79</v>
      </c>
    </row>
    <row r="31" spans="1:48" ht="15" customHeight="1" x14ac:dyDescent="0.2">
      <c r="A31" s="8" t="s">
        <v>131</v>
      </c>
      <c r="B31" s="268"/>
      <c r="C31" s="219"/>
      <c r="D31" s="268"/>
      <c r="E31" s="219"/>
      <c r="F31" s="268"/>
      <c r="G31" s="219"/>
      <c r="H31" s="268"/>
      <c r="I31" s="219"/>
      <c r="J31" s="268"/>
      <c r="K31" s="219"/>
      <c r="L31" s="268"/>
      <c r="M31" s="219"/>
      <c r="N31" s="268"/>
      <c r="O31" s="219"/>
      <c r="P31" s="268">
        <v>1</v>
      </c>
      <c r="Q31" s="219"/>
      <c r="R31" s="268">
        <v>1</v>
      </c>
      <c r="S31" s="219"/>
      <c r="T31" s="268">
        <v>0</v>
      </c>
      <c r="U31" s="219">
        <v>0</v>
      </c>
      <c r="V31" s="260">
        <v>0</v>
      </c>
      <c r="W31" s="219">
        <v>0</v>
      </c>
      <c r="X31" s="215">
        <v>0</v>
      </c>
      <c r="Y31" s="244">
        <v>0</v>
      </c>
      <c r="Z31" s="215">
        <v>0</v>
      </c>
      <c r="AA31" s="244">
        <v>0</v>
      </c>
      <c r="AB31" s="233">
        <v>0</v>
      </c>
      <c r="AC31" s="232">
        <v>0</v>
      </c>
      <c r="AD31" s="215">
        <v>0</v>
      </c>
      <c r="AE31" s="219">
        <v>0</v>
      </c>
      <c r="AF31" s="233">
        <v>0</v>
      </c>
      <c r="AG31" s="185">
        <v>0</v>
      </c>
      <c r="AH31" s="215">
        <v>1</v>
      </c>
      <c r="AI31" s="219">
        <v>0</v>
      </c>
      <c r="AJ31" s="192">
        <v>1</v>
      </c>
      <c r="AK31" s="190">
        <v>0</v>
      </c>
      <c r="AL31" s="27">
        <v>0</v>
      </c>
      <c r="AM31" s="28">
        <v>0</v>
      </c>
      <c r="AN31" s="29">
        <v>0</v>
      </c>
      <c r="AO31" s="30">
        <v>0</v>
      </c>
      <c r="AP31" s="27">
        <v>0</v>
      </c>
      <c r="AQ31" s="28">
        <v>0</v>
      </c>
      <c r="AR31" s="29">
        <v>0</v>
      </c>
      <c r="AS31" s="30">
        <v>0</v>
      </c>
      <c r="AT31" s="27">
        <v>0</v>
      </c>
      <c r="AU31" s="28">
        <v>0</v>
      </c>
      <c r="AV31" s="22" t="s">
        <v>132</v>
      </c>
    </row>
    <row r="32" spans="1:48" s="11" customFormat="1" ht="15" customHeight="1" x14ac:dyDescent="0.2">
      <c r="A32" s="10" t="s">
        <v>133</v>
      </c>
      <c r="B32" s="269"/>
      <c r="C32" s="221"/>
      <c r="D32" s="269"/>
      <c r="E32" s="221"/>
      <c r="F32" s="269"/>
      <c r="G32" s="221"/>
      <c r="H32" s="269">
        <v>1</v>
      </c>
      <c r="I32" s="221"/>
      <c r="J32" s="269">
        <v>2</v>
      </c>
      <c r="K32" s="221"/>
      <c r="L32" s="269">
        <v>1</v>
      </c>
      <c r="M32" s="221"/>
      <c r="N32" s="269">
        <v>1</v>
      </c>
      <c r="O32" s="221"/>
      <c r="P32" s="269"/>
      <c r="Q32" s="221"/>
      <c r="R32" s="269">
        <v>0</v>
      </c>
      <c r="S32" s="221"/>
      <c r="T32" s="269">
        <v>0</v>
      </c>
      <c r="U32" s="221">
        <v>0</v>
      </c>
      <c r="V32" s="262">
        <v>0</v>
      </c>
      <c r="W32" s="221">
        <v>0</v>
      </c>
      <c r="X32" s="220">
        <v>0</v>
      </c>
      <c r="Y32" s="218">
        <v>0</v>
      </c>
      <c r="Z32" s="220">
        <v>0</v>
      </c>
      <c r="AA32" s="218">
        <v>0</v>
      </c>
      <c r="AB32" s="235">
        <v>0</v>
      </c>
      <c r="AC32" s="184">
        <v>0</v>
      </c>
      <c r="AD32" s="220">
        <v>0</v>
      </c>
      <c r="AE32" s="221">
        <v>0</v>
      </c>
      <c r="AF32" s="235">
        <v>0</v>
      </c>
      <c r="AG32" s="186">
        <v>0</v>
      </c>
      <c r="AH32" s="220">
        <v>0</v>
      </c>
      <c r="AI32" s="221">
        <v>0</v>
      </c>
      <c r="AJ32" s="207">
        <v>0</v>
      </c>
      <c r="AK32" s="193">
        <v>0</v>
      </c>
      <c r="AL32" s="35">
        <v>0</v>
      </c>
      <c r="AM32" s="36">
        <v>0</v>
      </c>
      <c r="AN32" s="37">
        <v>1</v>
      </c>
      <c r="AO32" s="38">
        <v>0</v>
      </c>
      <c r="AP32" s="35">
        <v>1</v>
      </c>
      <c r="AQ32" s="36">
        <v>0</v>
      </c>
      <c r="AR32" s="37">
        <v>1</v>
      </c>
      <c r="AS32" s="38">
        <v>0</v>
      </c>
      <c r="AT32" s="35">
        <v>1</v>
      </c>
      <c r="AU32" s="36">
        <v>0</v>
      </c>
      <c r="AV32" s="24" t="s">
        <v>80</v>
      </c>
    </row>
    <row r="33" spans="1:48" ht="15" customHeight="1" x14ac:dyDescent="0.2">
      <c r="A33" s="12" t="s">
        <v>134</v>
      </c>
      <c r="B33" s="270">
        <v>1</v>
      </c>
      <c r="C33" s="223"/>
      <c r="D33" s="270">
        <v>2</v>
      </c>
      <c r="E33" s="223"/>
      <c r="F33" s="270">
        <v>2</v>
      </c>
      <c r="G33" s="223"/>
      <c r="H33" s="270">
        <v>2</v>
      </c>
      <c r="I33" s="223"/>
      <c r="J33" s="270">
        <v>1</v>
      </c>
      <c r="K33" s="223"/>
      <c r="L33" s="270"/>
      <c r="M33" s="223"/>
      <c r="N33" s="270"/>
      <c r="O33" s="223"/>
      <c r="P33" s="270"/>
      <c r="Q33" s="223"/>
      <c r="R33" s="270">
        <v>0</v>
      </c>
      <c r="S33" s="223"/>
      <c r="T33" s="270">
        <v>0</v>
      </c>
      <c r="U33" s="223">
        <v>0</v>
      </c>
      <c r="V33" s="263">
        <v>0</v>
      </c>
      <c r="W33" s="223">
        <v>0</v>
      </c>
      <c r="X33" s="222">
        <v>0</v>
      </c>
      <c r="Y33" s="244">
        <v>0</v>
      </c>
      <c r="Z33" s="222">
        <v>0</v>
      </c>
      <c r="AA33" s="244">
        <v>0</v>
      </c>
      <c r="AB33" s="236">
        <v>0</v>
      </c>
      <c r="AC33" s="232">
        <v>0</v>
      </c>
      <c r="AD33" s="222">
        <v>1</v>
      </c>
      <c r="AE33" s="223">
        <v>0</v>
      </c>
      <c r="AF33" s="236">
        <v>1</v>
      </c>
      <c r="AG33" s="187">
        <v>0</v>
      </c>
      <c r="AH33" s="222">
        <v>2</v>
      </c>
      <c r="AI33" s="223">
        <v>0</v>
      </c>
      <c r="AJ33" s="208">
        <v>2</v>
      </c>
      <c r="AK33" s="194">
        <v>0</v>
      </c>
      <c r="AL33" s="39">
        <v>1</v>
      </c>
      <c r="AM33" s="40">
        <v>0</v>
      </c>
      <c r="AN33" s="41">
        <v>1</v>
      </c>
      <c r="AO33" s="42">
        <v>0</v>
      </c>
      <c r="AP33" s="39">
        <v>1</v>
      </c>
      <c r="AQ33" s="40">
        <v>0</v>
      </c>
      <c r="AR33" s="41">
        <v>1</v>
      </c>
      <c r="AS33" s="42">
        <v>0</v>
      </c>
      <c r="AT33" s="39">
        <v>0</v>
      </c>
      <c r="AU33" s="40">
        <v>0</v>
      </c>
      <c r="AV33" s="25" t="s">
        <v>53</v>
      </c>
    </row>
    <row r="34" spans="1:48" s="11" customFormat="1" ht="15" customHeight="1" x14ac:dyDescent="0.2">
      <c r="A34" s="10" t="s">
        <v>135</v>
      </c>
      <c r="B34" s="269"/>
      <c r="C34" s="221"/>
      <c r="D34" s="269"/>
      <c r="E34" s="221"/>
      <c r="F34" s="269"/>
      <c r="G34" s="221"/>
      <c r="H34" s="269"/>
      <c r="I34" s="221"/>
      <c r="J34" s="269"/>
      <c r="K34" s="221"/>
      <c r="L34" s="269"/>
      <c r="M34" s="221"/>
      <c r="N34" s="269"/>
      <c r="O34" s="221"/>
      <c r="P34" s="269"/>
      <c r="Q34" s="221"/>
      <c r="R34" s="269">
        <v>0</v>
      </c>
      <c r="S34" s="221"/>
      <c r="T34" s="269">
        <v>0</v>
      </c>
      <c r="U34" s="221">
        <v>0</v>
      </c>
      <c r="V34" s="262">
        <v>0</v>
      </c>
      <c r="W34" s="221">
        <v>0</v>
      </c>
      <c r="X34" s="220">
        <v>0</v>
      </c>
      <c r="Y34" s="218">
        <v>0</v>
      </c>
      <c r="Z34" s="220">
        <v>0</v>
      </c>
      <c r="AA34" s="218">
        <v>0</v>
      </c>
      <c r="AB34" s="235">
        <v>0</v>
      </c>
      <c r="AC34" s="184">
        <v>0</v>
      </c>
      <c r="AD34" s="220">
        <v>0</v>
      </c>
      <c r="AE34" s="221">
        <v>0</v>
      </c>
      <c r="AF34" s="235">
        <v>1</v>
      </c>
      <c r="AG34" s="186">
        <v>0</v>
      </c>
      <c r="AH34" s="220">
        <v>2</v>
      </c>
      <c r="AI34" s="221">
        <v>0</v>
      </c>
      <c r="AJ34" s="207">
        <v>3</v>
      </c>
      <c r="AK34" s="193">
        <v>0</v>
      </c>
      <c r="AL34" s="35">
        <v>3</v>
      </c>
      <c r="AM34" s="36">
        <v>0</v>
      </c>
      <c r="AN34" s="37">
        <v>3</v>
      </c>
      <c r="AO34" s="38">
        <v>0</v>
      </c>
      <c r="AP34" s="35">
        <v>3</v>
      </c>
      <c r="AQ34" s="36">
        <v>0</v>
      </c>
      <c r="AR34" s="37">
        <v>1</v>
      </c>
      <c r="AS34" s="38">
        <v>0</v>
      </c>
      <c r="AT34" s="35">
        <v>1</v>
      </c>
      <c r="AU34" s="36">
        <v>0</v>
      </c>
      <c r="AV34" s="24" t="s">
        <v>51</v>
      </c>
    </row>
    <row r="35" spans="1:48" s="11" customFormat="1" ht="15" customHeight="1" x14ac:dyDescent="0.2">
      <c r="A35" s="12" t="s">
        <v>136</v>
      </c>
      <c r="B35" s="270">
        <v>1</v>
      </c>
      <c r="C35" s="223"/>
      <c r="D35" s="270"/>
      <c r="E35" s="223"/>
      <c r="F35" s="270">
        <v>1</v>
      </c>
      <c r="G35" s="223"/>
      <c r="H35" s="270">
        <v>1</v>
      </c>
      <c r="I35" s="223"/>
      <c r="J35" s="270"/>
      <c r="K35" s="223"/>
      <c r="L35" s="270">
        <v>1</v>
      </c>
      <c r="M35" s="223"/>
      <c r="N35" s="270"/>
      <c r="O35" s="223"/>
      <c r="P35" s="270"/>
      <c r="Q35" s="223"/>
      <c r="R35" s="270">
        <v>0</v>
      </c>
      <c r="S35" s="223"/>
      <c r="T35" s="270">
        <v>0</v>
      </c>
      <c r="U35" s="223">
        <v>0</v>
      </c>
      <c r="V35" s="263">
        <v>0</v>
      </c>
      <c r="W35" s="223">
        <v>0</v>
      </c>
      <c r="X35" s="222">
        <v>1</v>
      </c>
      <c r="Y35" s="244">
        <v>0</v>
      </c>
      <c r="Z35" s="222">
        <v>1</v>
      </c>
      <c r="AA35" s="244">
        <v>0</v>
      </c>
      <c r="AB35" s="236">
        <v>1</v>
      </c>
      <c r="AC35" s="232">
        <v>0</v>
      </c>
      <c r="AD35" s="222">
        <v>1</v>
      </c>
      <c r="AE35" s="223">
        <v>0</v>
      </c>
      <c r="AF35" s="236">
        <v>0</v>
      </c>
      <c r="AG35" s="187">
        <v>0</v>
      </c>
      <c r="AH35" s="222">
        <v>2</v>
      </c>
      <c r="AI35" s="223">
        <v>0</v>
      </c>
      <c r="AJ35" s="208">
        <v>1</v>
      </c>
      <c r="AK35" s="194">
        <v>0</v>
      </c>
      <c r="AL35" s="39">
        <v>1</v>
      </c>
      <c r="AM35" s="40">
        <v>0</v>
      </c>
      <c r="AN35" s="41">
        <v>2</v>
      </c>
      <c r="AO35" s="42">
        <v>0</v>
      </c>
      <c r="AP35" s="39">
        <v>3</v>
      </c>
      <c r="AQ35" s="40">
        <v>0</v>
      </c>
      <c r="AR35" s="41">
        <v>1</v>
      </c>
      <c r="AS35" s="42">
        <v>0</v>
      </c>
      <c r="AT35" s="39">
        <v>2</v>
      </c>
      <c r="AU35" s="40">
        <v>0</v>
      </c>
      <c r="AV35" s="25" t="s">
        <v>52</v>
      </c>
    </row>
    <row r="36" spans="1:48" ht="15" customHeight="1" x14ac:dyDescent="0.2">
      <c r="A36" s="10" t="s">
        <v>137</v>
      </c>
      <c r="B36" s="269"/>
      <c r="C36" s="221"/>
      <c r="D36" s="269"/>
      <c r="E36" s="221"/>
      <c r="F36" s="269"/>
      <c r="G36" s="221"/>
      <c r="H36" s="269"/>
      <c r="I36" s="221"/>
      <c r="J36" s="269"/>
      <c r="K36" s="221"/>
      <c r="L36" s="269"/>
      <c r="M36" s="221"/>
      <c r="N36" s="269"/>
      <c r="O36" s="221"/>
      <c r="P36" s="269"/>
      <c r="Q36" s="221"/>
      <c r="R36" s="269">
        <v>0</v>
      </c>
      <c r="S36" s="221"/>
      <c r="T36" s="269">
        <v>0</v>
      </c>
      <c r="U36" s="221">
        <v>0</v>
      </c>
      <c r="V36" s="262">
        <v>0</v>
      </c>
      <c r="W36" s="221">
        <v>0</v>
      </c>
      <c r="X36" s="220">
        <v>0</v>
      </c>
      <c r="Y36" s="218">
        <v>0</v>
      </c>
      <c r="Z36" s="220">
        <v>0</v>
      </c>
      <c r="AA36" s="218">
        <v>0</v>
      </c>
      <c r="AB36" s="235">
        <v>0</v>
      </c>
      <c r="AC36" s="184">
        <v>0</v>
      </c>
      <c r="AD36" s="220">
        <v>0</v>
      </c>
      <c r="AE36" s="221">
        <v>0</v>
      </c>
      <c r="AF36" s="235">
        <v>0</v>
      </c>
      <c r="AG36" s="186">
        <v>0</v>
      </c>
      <c r="AH36" s="220">
        <v>0</v>
      </c>
      <c r="AI36" s="221">
        <v>0</v>
      </c>
      <c r="AJ36" s="207">
        <v>0</v>
      </c>
      <c r="AK36" s="193">
        <v>0</v>
      </c>
      <c r="AL36" s="35">
        <v>0</v>
      </c>
      <c r="AM36" s="36">
        <v>0</v>
      </c>
      <c r="AN36" s="37">
        <v>0</v>
      </c>
      <c r="AO36" s="38">
        <v>0</v>
      </c>
      <c r="AP36" s="35">
        <v>0</v>
      </c>
      <c r="AQ36" s="36">
        <v>0</v>
      </c>
      <c r="AR36" s="37">
        <v>0</v>
      </c>
      <c r="AS36" s="38">
        <v>0</v>
      </c>
      <c r="AT36" s="35">
        <v>0</v>
      </c>
      <c r="AU36" s="36">
        <v>0</v>
      </c>
      <c r="AV36" s="24" t="s">
        <v>138</v>
      </c>
    </row>
    <row r="37" spans="1:48" ht="15" customHeight="1" x14ac:dyDescent="0.2">
      <c r="A37" s="8" t="s">
        <v>139</v>
      </c>
      <c r="B37" s="268">
        <v>11</v>
      </c>
      <c r="C37" s="219"/>
      <c r="D37" s="268">
        <v>6</v>
      </c>
      <c r="E37" s="219"/>
      <c r="F37" s="268">
        <v>4</v>
      </c>
      <c r="G37" s="219"/>
      <c r="H37" s="268">
        <v>5</v>
      </c>
      <c r="I37" s="219"/>
      <c r="J37" s="268">
        <v>5</v>
      </c>
      <c r="K37" s="219"/>
      <c r="L37" s="268">
        <v>4</v>
      </c>
      <c r="M37" s="219"/>
      <c r="N37" s="268">
        <v>3</v>
      </c>
      <c r="O37" s="219"/>
      <c r="P37" s="268">
        <v>3</v>
      </c>
      <c r="Q37" s="219"/>
      <c r="R37" s="268">
        <v>2</v>
      </c>
      <c r="S37" s="219"/>
      <c r="T37" s="268">
        <v>2</v>
      </c>
      <c r="U37" s="219">
        <v>0</v>
      </c>
      <c r="V37" s="260">
        <v>2</v>
      </c>
      <c r="W37" s="219">
        <v>0</v>
      </c>
      <c r="X37" s="215">
        <v>1</v>
      </c>
      <c r="Y37" s="244">
        <v>0</v>
      </c>
      <c r="Z37" s="215">
        <v>1</v>
      </c>
      <c r="AA37" s="244">
        <v>0</v>
      </c>
      <c r="AB37" s="233">
        <v>0</v>
      </c>
      <c r="AC37" s="232">
        <v>0</v>
      </c>
      <c r="AD37" s="215">
        <v>1</v>
      </c>
      <c r="AE37" s="219">
        <v>0</v>
      </c>
      <c r="AF37" s="233">
        <v>0</v>
      </c>
      <c r="AG37" s="185">
        <v>0</v>
      </c>
      <c r="AH37" s="215">
        <v>2</v>
      </c>
      <c r="AI37" s="219">
        <v>0</v>
      </c>
      <c r="AJ37" s="192">
        <v>1</v>
      </c>
      <c r="AK37" s="190">
        <v>0</v>
      </c>
      <c r="AL37" s="27">
        <v>3</v>
      </c>
      <c r="AM37" s="28">
        <v>0</v>
      </c>
      <c r="AN37" s="29">
        <v>5</v>
      </c>
      <c r="AO37" s="30">
        <v>0</v>
      </c>
      <c r="AP37" s="27">
        <v>3</v>
      </c>
      <c r="AQ37" s="28">
        <v>0</v>
      </c>
      <c r="AR37" s="29">
        <v>4</v>
      </c>
      <c r="AS37" s="30">
        <v>0</v>
      </c>
      <c r="AT37" s="27">
        <v>3</v>
      </c>
      <c r="AU37" s="28">
        <v>0</v>
      </c>
      <c r="AV37" s="22" t="s">
        <v>54</v>
      </c>
    </row>
    <row r="38" spans="1:48" s="11" customFormat="1" ht="15" customHeight="1" x14ac:dyDescent="0.2">
      <c r="A38" s="9" t="s">
        <v>140</v>
      </c>
      <c r="B38" s="267">
        <v>1</v>
      </c>
      <c r="C38" s="218"/>
      <c r="D38" s="267">
        <v>2</v>
      </c>
      <c r="E38" s="218"/>
      <c r="F38" s="267">
        <v>4</v>
      </c>
      <c r="G38" s="218"/>
      <c r="H38" s="267">
        <v>2</v>
      </c>
      <c r="I38" s="218"/>
      <c r="J38" s="267">
        <v>2</v>
      </c>
      <c r="K38" s="218"/>
      <c r="L38" s="267">
        <v>2</v>
      </c>
      <c r="M38" s="218"/>
      <c r="N38" s="267"/>
      <c r="O38" s="218"/>
      <c r="P38" s="267">
        <v>2</v>
      </c>
      <c r="Q38" s="218"/>
      <c r="R38" s="267">
        <v>2</v>
      </c>
      <c r="S38" s="218"/>
      <c r="T38" s="267">
        <v>0</v>
      </c>
      <c r="U38" s="218">
        <v>0</v>
      </c>
      <c r="V38" s="261">
        <v>0</v>
      </c>
      <c r="W38" s="218">
        <v>0</v>
      </c>
      <c r="X38" s="217">
        <v>0</v>
      </c>
      <c r="Y38" s="218">
        <v>0</v>
      </c>
      <c r="Z38" s="217">
        <v>0</v>
      </c>
      <c r="AA38" s="218">
        <v>0</v>
      </c>
      <c r="AB38" s="234">
        <v>0</v>
      </c>
      <c r="AC38" s="184">
        <v>0</v>
      </c>
      <c r="AD38" s="217">
        <v>0</v>
      </c>
      <c r="AE38" s="218">
        <v>0</v>
      </c>
      <c r="AF38" s="234">
        <v>0</v>
      </c>
      <c r="AG38" s="184">
        <v>0</v>
      </c>
      <c r="AH38" s="217">
        <v>2</v>
      </c>
      <c r="AI38" s="218">
        <v>0</v>
      </c>
      <c r="AJ38" s="206">
        <v>0</v>
      </c>
      <c r="AK38" s="191">
        <v>0</v>
      </c>
      <c r="AL38" s="31">
        <v>1</v>
      </c>
      <c r="AM38" s="32">
        <v>0</v>
      </c>
      <c r="AN38" s="33">
        <v>1</v>
      </c>
      <c r="AO38" s="34">
        <v>0</v>
      </c>
      <c r="AP38" s="31">
        <v>0</v>
      </c>
      <c r="AQ38" s="32">
        <v>0</v>
      </c>
      <c r="AR38" s="33">
        <v>1</v>
      </c>
      <c r="AS38" s="34">
        <v>0</v>
      </c>
      <c r="AT38" s="31">
        <v>1</v>
      </c>
      <c r="AU38" s="32">
        <v>0</v>
      </c>
      <c r="AV38" s="23" t="s">
        <v>50</v>
      </c>
    </row>
    <row r="39" spans="1:48" s="11" customFormat="1" ht="15" customHeight="1" x14ac:dyDescent="0.2">
      <c r="A39" s="8" t="s">
        <v>141</v>
      </c>
      <c r="B39" s="268"/>
      <c r="C39" s="219"/>
      <c r="D39" s="268"/>
      <c r="E39" s="219"/>
      <c r="F39" s="268"/>
      <c r="G39" s="219"/>
      <c r="H39" s="268"/>
      <c r="I39" s="219"/>
      <c r="J39" s="268"/>
      <c r="K39" s="219"/>
      <c r="L39" s="268"/>
      <c r="M39" s="219"/>
      <c r="N39" s="268">
        <v>3</v>
      </c>
      <c r="O39" s="219"/>
      <c r="P39" s="268"/>
      <c r="Q39" s="219"/>
      <c r="R39" s="268">
        <v>0</v>
      </c>
      <c r="S39" s="219"/>
      <c r="T39" s="268">
        <v>0</v>
      </c>
      <c r="U39" s="219">
        <v>0</v>
      </c>
      <c r="V39" s="260">
        <v>0</v>
      </c>
      <c r="W39" s="219">
        <v>0</v>
      </c>
      <c r="X39" s="215">
        <v>0</v>
      </c>
      <c r="Y39" s="244">
        <v>0</v>
      </c>
      <c r="Z39" s="215">
        <v>0</v>
      </c>
      <c r="AA39" s="244">
        <v>0</v>
      </c>
      <c r="AB39" s="233">
        <v>0</v>
      </c>
      <c r="AC39" s="232">
        <v>0</v>
      </c>
      <c r="AD39" s="215">
        <v>0</v>
      </c>
      <c r="AE39" s="219">
        <v>0</v>
      </c>
      <c r="AF39" s="233">
        <v>0</v>
      </c>
      <c r="AG39" s="185">
        <v>0</v>
      </c>
      <c r="AH39" s="215">
        <v>0</v>
      </c>
      <c r="AI39" s="219">
        <v>0</v>
      </c>
      <c r="AJ39" s="192">
        <v>0</v>
      </c>
      <c r="AK39" s="190">
        <v>0</v>
      </c>
      <c r="AL39" s="27">
        <v>0</v>
      </c>
      <c r="AM39" s="28">
        <v>0</v>
      </c>
      <c r="AN39" s="29">
        <v>0</v>
      </c>
      <c r="AO39" s="30">
        <v>0</v>
      </c>
      <c r="AP39" s="27">
        <v>0</v>
      </c>
      <c r="AQ39" s="28">
        <v>0</v>
      </c>
      <c r="AR39" s="29">
        <v>0</v>
      </c>
      <c r="AS39" s="30">
        <v>0</v>
      </c>
      <c r="AT39" s="27">
        <v>0</v>
      </c>
      <c r="AU39" s="28">
        <v>0</v>
      </c>
      <c r="AV39" s="22" t="s">
        <v>142</v>
      </c>
    </row>
    <row r="40" spans="1:48" ht="15" customHeight="1" x14ac:dyDescent="0.2">
      <c r="A40" s="9" t="s">
        <v>143</v>
      </c>
      <c r="B40" s="267">
        <v>23</v>
      </c>
      <c r="C40" s="218"/>
      <c r="D40" s="267">
        <v>26</v>
      </c>
      <c r="E40" s="218"/>
      <c r="F40" s="267">
        <v>28</v>
      </c>
      <c r="G40" s="218"/>
      <c r="H40" s="267">
        <v>29</v>
      </c>
      <c r="I40" s="218"/>
      <c r="J40" s="267">
        <v>35</v>
      </c>
      <c r="K40" s="218"/>
      <c r="L40" s="267">
        <v>35</v>
      </c>
      <c r="M40" s="218"/>
      <c r="N40" s="267">
        <v>34</v>
      </c>
      <c r="O40" s="218"/>
      <c r="P40" s="267">
        <v>37</v>
      </c>
      <c r="Q40" s="218"/>
      <c r="R40" s="267">
        <v>28</v>
      </c>
      <c r="S40" s="218"/>
      <c r="T40" s="267">
        <v>19</v>
      </c>
      <c r="U40" s="218">
        <v>0</v>
      </c>
      <c r="V40" s="261">
        <v>14</v>
      </c>
      <c r="W40" s="218">
        <v>0</v>
      </c>
      <c r="X40" s="217">
        <v>13</v>
      </c>
      <c r="Y40" s="218">
        <v>0</v>
      </c>
      <c r="Z40" s="217">
        <v>20</v>
      </c>
      <c r="AA40" s="218">
        <v>0</v>
      </c>
      <c r="AB40" s="234">
        <v>25</v>
      </c>
      <c r="AC40" s="184">
        <v>0</v>
      </c>
      <c r="AD40" s="217">
        <v>26</v>
      </c>
      <c r="AE40" s="218">
        <v>0</v>
      </c>
      <c r="AF40" s="234">
        <v>30</v>
      </c>
      <c r="AG40" s="184">
        <v>0</v>
      </c>
      <c r="AH40" s="217">
        <v>35</v>
      </c>
      <c r="AI40" s="218">
        <v>0</v>
      </c>
      <c r="AJ40" s="206">
        <v>44</v>
      </c>
      <c r="AK40" s="191">
        <v>1</v>
      </c>
      <c r="AL40" s="31">
        <v>53</v>
      </c>
      <c r="AM40" s="32">
        <v>0</v>
      </c>
      <c r="AN40" s="33">
        <v>46</v>
      </c>
      <c r="AO40" s="34">
        <v>0</v>
      </c>
      <c r="AP40" s="31">
        <v>40</v>
      </c>
      <c r="AQ40" s="32">
        <v>0</v>
      </c>
      <c r="AR40" s="33">
        <v>26</v>
      </c>
      <c r="AS40" s="34">
        <v>0</v>
      </c>
      <c r="AT40" s="31">
        <v>25</v>
      </c>
      <c r="AU40" s="32">
        <v>0</v>
      </c>
      <c r="AV40" s="23" t="s">
        <v>55</v>
      </c>
    </row>
    <row r="41" spans="1:48" s="11" customFormat="1" ht="15" customHeight="1" x14ac:dyDescent="0.2">
      <c r="A41" s="154" t="s">
        <v>144</v>
      </c>
      <c r="B41" s="271"/>
      <c r="C41" s="225"/>
      <c r="D41" s="271"/>
      <c r="E41" s="225"/>
      <c r="F41" s="271"/>
      <c r="G41" s="225"/>
      <c r="H41" s="271">
        <v>1</v>
      </c>
      <c r="I41" s="225"/>
      <c r="J41" s="271">
        <v>1</v>
      </c>
      <c r="K41" s="225"/>
      <c r="L41" s="271">
        <v>1</v>
      </c>
      <c r="M41" s="225"/>
      <c r="N41" s="271">
        <v>1</v>
      </c>
      <c r="O41" s="225"/>
      <c r="P41" s="271"/>
      <c r="Q41" s="225"/>
      <c r="R41" s="271">
        <v>0</v>
      </c>
      <c r="S41" s="225"/>
      <c r="T41" s="271">
        <v>0</v>
      </c>
      <c r="U41" s="225">
        <v>0</v>
      </c>
      <c r="V41" s="264">
        <v>0</v>
      </c>
      <c r="W41" s="225">
        <v>0</v>
      </c>
      <c r="X41" s="224">
        <v>0</v>
      </c>
      <c r="Y41" s="225">
        <v>0</v>
      </c>
      <c r="Z41" s="224">
        <v>0</v>
      </c>
      <c r="AA41" s="225">
        <v>0</v>
      </c>
      <c r="AB41" s="237">
        <v>0</v>
      </c>
      <c r="AC41" s="188">
        <v>0</v>
      </c>
      <c r="AD41" s="224">
        <v>0</v>
      </c>
      <c r="AE41" s="225">
        <v>0</v>
      </c>
      <c r="AF41" s="237">
        <v>0</v>
      </c>
      <c r="AG41" s="188">
        <v>0</v>
      </c>
      <c r="AH41" s="224">
        <v>0</v>
      </c>
      <c r="AI41" s="225">
        <v>0</v>
      </c>
      <c r="AJ41" s="209">
        <v>0</v>
      </c>
      <c r="AK41" s="195">
        <v>0</v>
      </c>
      <c r="AL41" s="56">
        <v>0</v>
      </c>
      <c r="AM41" s="57">
        <v>0</v>
      </c>
      <c r="AN41" s="58">
        <v>0</v>
      </c>
      <c r="AO41" s="59">
        <v>0</v>
      </c>
      <c r="AP41" s="56">
        <v>1</v>
      </c>
      <c r="AQ41" s="57">
        <v>0</v>
      </c>
      <c r="AR41" s="58">
        <v>1</v>
      </c>
      <c r="AS41" s="59">
        <v>0</v>
      </c>
      <c r="AT41" s="56">
        <v>1</v>
      </c>
      <c r="AU41" s="57">
        <v>0</v>
      </c>
      <c r="AV41" s="24" t="s">
        <v>81</v>
      </c>
    </row>
    <row r="42" spans="1:48" s="11" customFormat="1" ht="15" customHeight="1" x14ac:dyDescent="0.2">
      <c r="A42" s="10" t="s">
        <v>145</v>
      </c>
      <c r="B42" s="269">
        <v>1</v>
      </c>
      <c r="C42" s="221"/>
      <c r="D42" s="269"/>
      <c r="E42" s="221"/>
      <c r="F42" s="269">
        <v>1</v>
      </c>
      <c r="G42" s="221"/>
      <c r="H42" s="269">
        <v>1</v>
      </c>
      <c r="I42" s="221"/>
      <c r="J42" s="269">
        <v>1</v>
      </c>
      <c r="K42" s="221"/>
      <c r="L42" s="269">
        <v>1</v>
      </c>
      <c r="M42" s="221"/>
      <c r="N42" s="269">
        <v>1</v>
      </c>
      <c r="O42" s="221"/>
      <c r="P42" s="269">
        <v>1</v>
      </c>
      <c r="Q42" s="221"/>
      <c r="R42" s="269">
        <v>0</v>
      </c>
      <c r="S42" s="221"/>
      <c r="T42" s="269">
        <v>0</v>
      </c>
      <c r="U42" s="221">
        <v>0</v>
      </c>
      <c r="V42" s="262">
        <v>0</v>
      </c>
      <c r="W42" s="221">
        <v>0</v>
      </c>
      <c r="X42" s="220">
        <v>0</v>
      </c>
      <c r="Y42" s="221">
        <v>0</v>
      </c>
      <c r="Z42" s="220">
        <v>0</v>
      </c>
      <c r="AA42" s="221">
        <v>0</v>
      </c>
      <c r="AB42" s="235">
        <v>0</v>
      </c>
      <c r="AC42" s="186">
        <v>0</v>
      </c>
      <c r="AD42" s="220">
        <v>0</v>
      </c>
      <c r="AE42" s="221">
        <v>0</v>
      </c>
      <c r="AF42" s="235">
        <v>0</v>
      </c>
      <c r="AG42" s="186">
        <v>0</v>
      </c>
      <c r="AH42" s="220">
        <v>0</v>
      </c>
      <c r="AI42" s="221">
        <v>0</v>
      </c>
      <c r="AJ42" s="207">
        <v>0</v>
      </c>
      <c r="AK42" s="193">
        <v>0</v>
      </c>
      <c r="AL42" s="35">
        <v>0</v>
      </c>
      <c r="AM42" s="36">
        <v>0</v>
      </c>
      <c r="AN42" s="37">
        <v>0</v>
      </c>
      <c r="AO42" s="38">
        <v>0</v>
      </c>
      <c r="AP42" s="35">
        <v>0</v>
      </c>
      <c r="AQ42" s="36">
        <v>0</v>
      </c>
      <c r="AR42" s="37">
        <v>0</v>
      </c>
      <c r="AS42" s="38">
        <v>0</v>
      </c>
      <c r="AT42" s="35">
        <v>0</v>
      </c>
      <c r="AU42" s="36">
        <v>0</v>
      </c>
      <c r="AV42" s="24" t="s">
        <v>146</v>
      </c>
    </row>
    <row r="43" spans="1:48" s="11" customFormat="1" ht="15" customHeight="1" x14ac:dyDescent="0.2">
      <c r="A43" s="154" t="s">
        <v>147</v>
      </c>
      <c r="B43" s="271">
        <v>3</v>
      </c>
      <c r="C43" s="225"/>
      <c r="D43" s="271">
        <v>2</v>
      </c>
      <c r="E43" s="225"/>
      <c r="F43" s="271">
        <v>2</v>
      </c>
      <c r="G43" s="225"/>
      <c r="H43" s="271">
        <v>2</v>
      </c>
      <c r="I43" s="225"/>
      <c r="J43" s="271">
        <v>3</v>
      </c>
      <c r="K43" s="225"/>
      <c r="L43" s="271">
        <v>2</v>
      </c>
      <c r="M43" s="225"/>
      <c r="N43" s="271">
        <v>2</v>
      </c>
      <c r="O43" s="225"/>
      <c r="P43" s="271">
        <v>2</v>
      </c>
      <c r="Q43" s="225"/>
      <c r="R43" s="271">
        <v>2</v>
      </c>
      <c r="S43" s="225"/>
      <c r="T43" s="271">
        <v>2</v>
      </c>
      <c r="U43" s="225">
        <v>0</v>
      </c>
      <c r="V43" s="264">
        <v>0</v>
      </c>
      <c r="W43" s="225">
        <v>0</v>
      </c>
      <c r="X43" s="224">
        <v>1</v>
      </c>
      <c r="Y43" s="225">
        <v>0</v>
      </c>
      <c r="Z43" s="224">
        <v>2</v>
      </c>
      <c r="AA43" s="225">
        <v>0</v>
      </c>
      <c r="AB43" s="237">
        <v>2</v>
      </c>
      <c r="AC43" s="188">
        <v>0</v>
      </c>
      <c r="AD43" s="224">
        <v>2</v>
      </c>
      <c r="AE43" s="225">
        <v>0</v>
      </c>
      <c r="AF43" s="237">
        <v>1</v>
      </c>
      <c r="AG43" s="188">
        <v>0</v>
      </c>
      <c r="AH43" s="224">
        <v>2</v>
      </c>
      <c r="AI43" s="225">
        <v>0</v>
      </c>
      <c r="AJ43" s="209">
        <v>3</v>
      </c>
      <c r="AK43" s="195">
        <v>0</v>
      </c>
      <c r="AL43" s="56">
        <v>3</v>
      </c>
      <c r="AM43" s="57">
        <v>0</v>
      </c>
      <c r="AN43" s="58">
        <v>3</v>
      </c>
      <c r="AO43" s="59">
        <v>0</v>
      </c>
      <c r="AP43" s="56">
        <v>1</v>
      </c>
      <c r="AQ43" s="57">
        <v>0</v>
      </c>
      <c r="AR43" s="58">
        <v>2</v>
      </c>
      <c r="AS43" s="59">
        <v>0</v>
      </c>
      <c r="AT43" s="56">
        <v>5</v>
      </c>
      <c r="AU43" s="57">
        <v>0</v>
      </c>
      <c r="AV43" s="24" t="s">
        <v>56</v>
      </c>
    </row>
    <row r="44" spans="1:48" s="11" customFormat="1" ht="15" customHeight="1" x14ac:dyDescent="0.2">
      <c r="A44" s="10" t="s">
        <v>148</v>
      </c>
      <c r="B44" s="269">
        <v>1</v>
      </c>
      <c r="C44" s="221"/>
      <c r="D44" s="269">
        <v>2</v>
      </c>
      <c r="E44" s="221"/>
      <c r="F44" s="269">
        <v>1</v>
      </c>
      <c r="G44" s="221"/>
      <c r="H44" s="269"/>
      <c r="I44" s="221"/>
      <c r="J44" s="269"/>
      <c r="K44" s="221"/>
      <c r="L44" s="269"/>
      <c r="M44" s="221"/>
      <c r="N44" s="269"/>
      <c r="O44" s="221"/>
      <c r="P44" s="269"/>
      <c r="Q44" s="221"/>
      <c r="R44" s="269">
        <v>0</v>
      </c>
      <c r="S44" s="221"/>
      <c r="T44" s="269">
        <v>0</v>
      </c>
      <c r="U44" s="221">
        <v>0</v>
      </c>
      <c r="V44" s="262">
        <v>0</v>
      </c>
      <c r="W44" s="221">
        <v>0</v>
      </c>
      <c r="X44" s="220">
        <v>0</v>
      </c>
      <c r="Y44" s="221">
        <v>0</v>
      </c>
      <c r="Z44" s="220">
        <v>0</v>
      </c>
      <c r="AA44" s="221">
        <v>0</v>
      </c>
      <c r="AB44" s="235">
        <v>0</v>
      </c>
      <c r="AC44" s="186">
        <v>0</v>
      </c>
      <c r="AD44" s="220">
        <v>1</v>
      </c>
      <c r="AE44" s="221">
        <v>0</v>
      </c>
      <c r="AF44" s="235">
        <v>0</v>
      </c>
      <c r="AG44" s="186">
        <v>0</v>
      </c>
      <c r="AH44" s="220">
        <v>0</v>
      </c>
      <c r="AI44" s="221">
        <v>0</v>
      </c>
      <c r="AJ44" s="207">
        <v>1</v>
      </c>
      <c r="AK44" s="193">
        <v>0</v>
      </c>
      <c r="AL44" s="35">
        <v>1</v>
      </c>
      <c r="AM44" s="36">
        <v>0</v>
      </c>
      <c r="AN44" s="37">
        <v>0</v>
      </c>
      <c r="AO44" s="38">
        <v>0</v>
      </c>
      <c r="AP44" s="35">
        <v>1</v>
      </c>
      <c r="AQ44" s="36">
        <v>0</v>
      </c>
      <c r="AR44" s="37">
        <v>0</v>
      </c>
      <c r="AS44" s="38">
        <v>0</v>
      </c>
      <c r="AT44" s="35">
        <v>0</v>
      </c>
      <c r="AU44" s="36">
        <v>0</v>
      </c>
      <c r="AV44" s="24" t="s">
        <v>57</v>
      </c>
    </row>
    <row r="45" spans="1:48" s="11" customFormat="1" ht="15" customHeight="1" x14ac:dyDescent="0.2">
      <c r="A45" s="154" t="s">
        <v>149</v>
      </c>
      <c r="B45" s="271">
        <v>3</v>
      </c>
      <c r="C45" s="225"/>
      <c r="D45" s="271">
        <v>1</v>
      </c>
      <c r="E45" s="225"/>
      <c r="F45" s="271">
        <v>1</v>
      </c>
      <c r="G45" s="225"/>
      <c r="H45" s="271">
        <v>1</v>
      </c>
      <c r="I45" s="225"/>
      <c r="J45" s="271"/>
      <c r="K45" s="225"/>
      <c r="L45" s="271"/>
      <c r="M45" s="225"/>
      <c r="N45" s="271"/>
      <c r="O45" s="225"/>
      <c r="P45" s="271"/>
      <c r="Q45" s="225"/>
      <c r="R45" s="271">
        <v>1</v>
      </c>
      <c r="S45" s="225"/>
      <c r="T45" s="271">
        <v>0</v>
      </c>
      <c r="U45" s="225">
        <v>0</v>
      </c>
      <c r="V45" s="264">
        <v>0</v>
      </c>
      <c r="W45" s="225">
        <v>0</v>
      </c>
      <c r="X45" s="224">
        <v>0</v>
      </c>
      <c r="Y45" s="225">
        <v>0</v>
      </c>
      <c r="Z45" s="224">
        <v>0</v>
      </c>
      <c r="AA45" s="225">
        <v>0</v>
      </c>
      <c r="AB45" s="237">
        <v>0</v>
      </c>
      <c r="AC45" s="188">
        <v>0</v>
      </c>
      <c r="AD45" s="224">
        <v>0</v>
      </c>
      <c r="AE45" s="225">
        <v>0</v>
      </c>
      <c r="AF45" s="237">
        <v>0</v>
      </c>
      <c r="AG45" s="188">
        <v>0</v>
      </c>
      <c r="AH45" s="224">
        <v>0</v>
      </c>
      <c r="AI45" s="225">
        <v>0</v>
      </c>
      <c r="AJ45" s="209">
        <v>0</v>
      </c>
      <c r="AK45" s="195">
        <v>0</v>
      </c>
      <c r="AL45" s="56">
        <v>1</v>
      </c>
      <c r="AM45" s="57">
        <v>0</v>
      </c>
      <c r="AN45" s="58">
        <v>1</v>
      </c>
      <c r="AO45" s="59">
        <v>0</v>
      </c>
      <c r="AP45" s="56">
        <v>1</v>
      </c>
      <c r="AQ45" s="57">
        <v>0</v>
      </c>
      <c r="AR45" s="58">
        <v>1</v>
      </c>
      <c r="AS45" s="59">
        <v>0</v>
      </c>
      <c r="AT45" s="56">
        <v>0</v>
      </c>
      <c r="AU45" s="57">
        <v>0</v>
      </c>
      <c r="AV45" s="24" t="s">
        <v>58</v>
      </c>
    </row>
    <row r="46" spans="1:48" s="11" customFormat="1" ht="15" customHeight="1" x14ac:dyDescent="0.2">
      <c r="A46" s="10" t="s">
        <v>150</v>
      </c>
      <c r="B46" s="269"/>
      <c r="C46" s="221"/>
      <c r="D46" s="269"/>
      <c r="E46" s="221"/>
      <c r="F46" s="269"/>
      <c r="G46" s="221"/>
      <c r="H46" s="269"/>
      <c r="I46" s="221"/>
      <c r="J46" s="269"/>
      <c r="K46" s="221"/>
      <c r="L46" s="269"/>
      <c r="M46" s="221"/>
      <c r="N46" s="269"/>
      <c r="O46" s="221"/>
      <c r="P46" s="269"/>
      <c r="Q46" s="221"/>
      <c r="R46" s="269">
        <v>1</v>
      </c>
      <c r="S46" s="221"/>
      <c r="T46" s="269">
        <v>1</v>
      </c>
      <c r="U46" s="221">
        <v>0</v>
      </c>
      <c r="V46" s="262">
        <v>0</v>
      </c>
      <c r="W46" s="221">
        <v>0</v>
      </c>
      <c r="X46" s="220">
        <v>0</v>
      </c>
      <c r="Y46" s="221">
        <v>0</v>
      </c>
      <c r="Z46" s="220">
        <v>1</v>
      </c>
      <c r="AA46" s="221">
        <v>0</v>
      </c>
      <c r="AB46" s="235">
        <v>2</v>
      </c>
      <c r="AC46" s="186">
        <v>0</v>
      </c>
      <c r="AD46" s="220">
        <v>2</v>
      </c>
      <c r="AE46" s="221">
        <v>0</v>
      </c>
      <c r="AF46" s="235">
        <v>2</v>
      </c>
      <c r="AG46" s="186">
        <v>0</v>
      </c>
      <c r="AH46" s="220">
        <v>1</v>
      </c>
      <c r="AI46" s="221">
        <v>0</v>
      </c>
      <c r="AJ46" s="207">
        <v>0</v>
      </c>
      <c r="AK46" s="193">
        <v>0</v>
      </c>
      <c r="AL46" s="35">
        <v>0</v>
      </c>
      <c r="AM46" s="36">
        <v>0</v>
      </c>
      <c r="AN46" s="37">
        <v>0</v>
      </c>
      <c r="AO46" s="38">
        <v>0</v>
      </c>
      <c r="AP46" s="35">
        <v>0</v>
      </c>
      <c r="AQ46" s="36">
        <v>0</v>
      </c>
      <c r="AR46" s="37">
        <v>0</v>
      </c>
      <c r="AS46" s="38">
        <v>0</v>
      </c>
      <c r="AT46" s="35">
        <v>0</v>
      </c>
      <c r="AU46" s="36">
        <v>0</v>
      </c>
      <c r="AV46" s="24" t="s">
        <v>151</v>
      </c>
    </row>
    <row r="47" spans="1:48" s="11" customFormat="1" ht="15" customHeight="1" x14ac:dyDescent="0.2">
      <c r="A47" s="154" t="s">
        <v>152</v>
      </c>
      <c r="B47" s="271"/>
      <c r="C47" s="225"/>
      <c r="D47" s="271">
        <v>1</v>
      </c>
      <c r="E47" s="225"/>
      <c r="F47" s="271">
        <v>1</v>
      </c>
      <c r="G47" s="225"/>
      <c r="H47" s="271">
        <v>4</v>
      </c>
      <c r="I47" s="225"/>
      <c r="J47" s="271">
        <v>5</v>
      </c>
      <c r="K47" s="225"/>
      <c r="L47" s="271">
        <v>6</v>
      </c>
      <c r="M47" s="225"/>
      <c r="N47" s="271">
        <v>5</v>
      </c>
      <c r="O47" s="225"/>
      <c r="P47" s="271">
        <v>1</v>
      </c>
      <c r="Q47" s="225"/>
      <c r="R47" s="271">
        <v>1</v>
      </c>
      <c r="S47" s="225"/>
      <c r="T47" s="271">
        <v>3</v>
      </c>
      <c r="U47" s="225">
        <v>0</v>
      </c>
      <c r="V47" s="264">
        <v>2</v>
      </c>
      <c r="W47" s="225">
        <v>0</v>
      </c>
      <c r="X47" s="224">
        <v>1</v>
      </c>
      <c r="Y47" s="225">
        <v>0</v>
      </c>
      <c r="Z47" s="224">
        <v>1</v>
      </c>
      <c r="AA47" s="225">
        <v>0</v>
      </c>
      <c r="AB47" s="237">
        <v>0</v>
      </c>
      <c r="AC47" s="188">
        <v>0</v>
      </c>
      <c r="AD47" s="224">
        <v>1</v>
      </c>
      <c r="AE47" s="225">
        <v>0</v>
      </c>
      <c r="AF47" s="237">
        <v>4</v>
      </c>
      <c r="AG47" s="188">
        <v>0</v>
      </c>
      <c r="AH47" s="224">
        <v>4</v>
      </c>
      <c r="AI47" s="225">
        <v>0</v>
      </c>
      <c r="AJ47" s="209">
        <v>2</v>
      </c>
      <c r="AK47" s="195">
        <v>0</v>
      </c>
      <c r="AL47" s="56">
        <v>2</v>
      </c>
      <c r="AM47" s="57">
        <v>0</v>
      </c>
      <c r="AN47" s="58">
        <v>2</v>
      </c>
      <c r="AO47" s="59">
        <v>0</v>
      </c>
      <c r="AP47" s="56">
        <v>2</v>
      </c>
      <c r="AQ47" s="57">
        <v>0</v>
      </c>
      <c r="AR47" s="58">
        <v>3</v>
      </c>
      <c r="AS47" s="59">
        <v>0</v>
      </c>
      <c r="AT47" s="56">
        <v>4</v>
      </c>
      <c r="AU47" s="57">
        <v>0</v>
      </c>
      <c r="AV47" s="24" t="s">
        <v>59</v>
      </c>
    </row>
    <row r="48" spans="1:48" s="11" customFormat="1" ht="15" customHeight="1" x14ac:dyDescent="0.2">
      <c r="A48" s="10" t="s">
        <v>153</v>
      </c>
      <c r="B48" s="269">
        <v>94</v>
      </c>
      <c r="C48" s="221"/>
      <c r="D48" s="269">
        <v>94</v>
      </c>
      <c r="E48" s="221"/>
      <c r="F48" s="269">
        <v>76</v>
      </c>
      <c r="G48" s="221"/>
      <c r="H48" s="269">
        <v>70</v>
      </c>
      <c r="I48" s="221"/>
      <c r="J48" s="269">
        <v>60</v>
      </c>
      <c r="K48" s="221"/>
      <c r="L48" s="269">
        <v>47</v>
      </c>
      <c r="M48" s="221"/>
      <c r="N48" s="269">
        <v>36</v>
      </c>
      <c r="O48" s="221"/>
      <c r="P48" s="269">
        <v>26</v>
      </c>
      <c r="Q48" s="221"/>
      <c r="R48" s="269">
        <v>7</v>
      </c>
      <c r="S48" s="221"/>
      <c r="T48" s="269">
        <v>5</v>
      </c>
      <c r="U48" s="221">
        <v>0</v>
      </c>
      <c r="V48" s="262">
        <v>3</v>
      </c>
      <c r="W48" s="221">
        <v>0</v>
      </c>
      <c r="X48" s="220">
        <v>1</v>
      </c>
      <c r="Y48" s="221">
        <v>0</v>
      </c>
      <c r="Z48" s="220">
        <v>2</v>
      </c>
      <c r="AA48" s="221">
        <v>0</v>
      </c>
      <c r="AB48" s="235">
        <v>2</v>
      </c>
      <c r="AC48" s="186">
        <v>0</v>
      </c>
      <c r="AD48" s="220">
        <v>7</v>
      </c>
      <c r="AE48" s="221">
        <v>0</v>
      </c>
      <c r="AF48" s="235">
        <v>8</v>
      </c>
      <c r="AG48" s="186">
        <v>0</v>
      </c>
      <c r="AH48" s="220">
        <v>8</v>
      </c>
      <c r="AI48" s="221">
        <v>0</v>
      </c>
      <c r="AJ48" s="207">
        <v>10</v>
      </c>
      <c r="AK48" s="193">
        <v>0</v>
      </c>
      <c r="AL48" s="35">
        <v>8</v>
      </c>
      <c r="AM48" s="36">
        <v>0</v>
      </c>
      <c r="AN48" s="37">
        <v>4</v>
      </c>
      <c r="AO48" s="38">
        <v>0</v>
      </c>
      <c r="AP48" s="35">
        <v>3</v>
      </c>
      <c r="AQ48" s="36">
        <v>0</v>
      </c>
      <c r="AR48" s="37">
        <v>4</v>
      </c>
      <c r="AS48" s="38">
        <v>0</v>
      </c>
      <c r="AT48" s="35">
        <v>1</v>
      </c>
      <c r="AU48" s="36">
        <v>0</v>
      </c>
      <c r="AV48" s="24" t="s">
        <v>60</v>
      </c>
    </row>
    <row r="49" spans="1:48" s="11" customFormat="1" ht="15" customHeight="1" x14ac:dyDescent="0.2">
      <c r="A49" s="154" t="s">
        <v>154</v>
      </c>
      <c r="B49" s="271">
        <v>1</v>
      </c>
      <c r="C49" s="225"/>
      <c r="D49" s="271">
        <v>1</v>
      </c>
      <c r="E49" s="225"/>
      <c r="F49" s="271">
        <v>1</v>
      </c>
      <c r="G49" s="225"/>
      <c r="H49" s="271"/>
      <c r="I49" s="225"/>
      <c r="J49" s="271"/>
      <c r="K49" s="225"/>
      <c r="L49" s="271"/>
      <c r="M49" s="225"/>
      <c r="N49" s="271"/>
      <c r="O49" s="225"/>
      <c r="P49" s="271"/>
      <c r="Q49" s="225"/>
      <c r="R49" s="271">
        <v>0</v>
      </c>
      <c r="S49" s="225"/>
      <c r="T49" s="271">
        <v>0</v>
      </c>
      <c r="U49" s="225">
        <v>0</v>
      </c>
      <c r="V49" s="264">
        <v>0</v>
      </c>
      <c r="W49" s="225">
        <v>0</v>
      </c>
      <c r="X49" s="224">
        <v>0</v>
      </c>
      <c r="Y49" s="225">
        <v>0</v>
      </c>
      <c r="Z49" s="224">
        <v>0</v>
      </c>
      <c r="AA49" s="225">
        <v>0</v>
      </c>
      <c r="AB49" s="237">
        <v>0</v>
      </c>
      <c r="AC49" s="188">
        <v>0</v>
      </c>
      <c r="AD49" s="224">
        <v>0</v>
      </c>
      <c r="AE49" s="225">
        <v>0</v>
      </c>
      <c r="AF49" s="237">
        <v>0</v>
      </c>
      <c r="AG49" s="188">
        <v>0</v>
      </c>
      <c r="AH49" s="224">
        <v>0</v>
      </c>
      <c r="AI49" s="225">
        <v>0</v>
      </c>
      <c r="AJ49" s="209">
        <v>0</v>
      </c>
      <c r="AK49" s="195">
        <v>0</v>
      </c>
      <c r="AL49" s="56">
        <v>0</v>
      </c>
      <c r="AM49" s="57">
        <v>0</v>
      </c>
      <c r="AN49" s="58">
        <v>0</v>
      </c>
      <c r="AO49" s="59">
        <v>0</v>
      </c>
      <c r="AP49" s="56">
        <v>0</v>
      </c>
      <c r="AQ49" s="57">
        <v>0</v>
      </c>
      <c r="AR49" s="58">
        <v>0</v>
      </c>
      <c r="AS49" s="59">
        <v>0</v>
      </c>
      <c r="AT49" s="56">
        <v>0</v>
      </c>
      <c r="AU49" s="57">
        <v>0</v>
      </c>
      <c r="AV49" s="24" t="s">
        <v>155</v>
      </c>
    </row>
    <row r="50" spans="1:48" s="11" customFormat="1" ht="15" customHeight="1" x14ac:dyDescent="0.2">
      <c r="A50" s="10" t="s">
        <v>156</v>
      </c>
      <c r="B50" s="269"/>
      <c r="C50" s="221"/>
      <c r="D50" s="269"/>
      <c r="E50" s="221"/>
      <c r="F50" s="269"/>
      <c r="G50" s="221"/>
      <c r="H50" s="269"/>
      <c r="I50" s="221"/>
      <c r="J50" s="269"/>
      <c r="K50" s="221"/>
      <c r="L50" s="269"/>
      <c r="M50" s="221"/>
      <c r="N50" s="269"/>
      <c r="O50" s="221"/>
      <c r="P50" s="269"/>
      <c r="Q50" s="221"/>
      <c r="R50" s="269">
        <v>0</v>
      </c>
      <c r="S50" s="221"/>
      <c r="T50" s="269">
        <v>0</v>
      </c>
      <c r="U50" s="221">
        <v>0</v>
      </c>
      <c r="V50" s="262">
        <v>0</v>
      </c>
      <c r="W50" s="221">
        <v>0</v>
      </c>
      <c r="X50" s="220">
        <v>1</v>
      </c>
      <c r="Y50" s="221">
        <v>0</v>
      </c>
      <c r="Z50" s="220">
        <v>0</v>
      </c>
      <c r="AA50" s="221">
        <v>0</v>
      </c>
      <c r="AB50" s="235">
        <v>0</v>
      </c>
      <c r="AC50" s="186">
        <v>0</v>
      </c>
      <c r="AD50" s="220">
        <v>0</v>
      </c>
      <c r="AE50" s="221">
        <v>0</v>
      </c>
      <c r="AF50" s="235">
        <v>0</v>
      </c>
      <c r="AG50" s="186">
        <v>0</v>
      </c>
      <c r="AH50" s="220">
        <v>1</v>
      </c>
      <c r="AI50" s="221">
        <v>0</v>
      </c>
      <c r="AJ50" s="207">
        <v>1</v>
      </c>
      <c r="AK50" s="193">
        <v>0</v>
      </c>
      <c r="AL50" s="35">
        <v>0</v>
      </c>
      <c r="AM50" s="36">
        <v>0</v>
      </c>
      <c r="AN50" s="37">
        <v>0</v>
      </c>
      <c r="AO50" s="38">
        <v>0</v>
      </c>
      <c r="AP50" s="35">
        <v>1</v>
      </c>
      <c r="AQ50" s="36">
        <v>0</v>
      </c>
      <c r="AR50" s="37">
        <v>1</v>
      </c>
      <c r="AS50" s="38">
        <v>0</v>
      </c>
      <c r="AT50" s="35">
        <v>1</v>
      </c>
      <c r="AU50" s="36">
        <v>0</v>
      </c>
      <c r="AV50" s="24" t="s">
        <v>83</v>
      </c>
    </row>
    <row r="51" spans="1:48" s="11" customFormat="1" ht="15" customHeight="1" x14ac:dyDescent="0.2">
      <c r="A51" s="154" t="s">
        <v>157</v>
      </c>
      <c r="B51" s="271">
        <v>4</v>
      </c>
      <c r="C51" s="225"/>
      <c r="D51" s="271">
        <v>4</v>
      </c>
      <c r="E51" s="225"/>
      <c r="F51" s="271">
        <v>6</v>
      </c>
      <c r="G51" s="225"/>
      <c r="H51" s="271">
        <v>4</v>
      </c>
      <c r="I51" s="225"/>
      <c r="J51" s="271">
        <v>2</v>
      </c>
      <c r="K51" s="225"/>
      <c r="L51" s="271">
        <v>1</v>
      </c>
      <c r="M51" s="225"/>
      <c r="N51" s="271"/>
      <c r="O51" s="225"/>
      <c r="P51" s="271"/>
      <c r="Q51" s="225"/>
      <c r="R51" s="271">
        <v>0</v>
      </c>
      <c r="S51" s="225"/>
      <c r="T51" s="271">
        <v>0</v>
      </c>
      <c r="U51" s="225">
        <v>0</v>
      </c>
      <c r="V51" s="264">
        <v>0</v>
      </c>
      <c r="W51" s="225">
        <v>0</v>
      </c>
      <c r="X51" s="224">
        <v>1</v>
      </c>
      <c r="Y51" s="225">
        <v>0</v>
      </c>
      <c r="Z51" s="224">
        <v>2</v>
      </c>
      <c r="AA51" s="225">
        <v>0</v>
      </c>
      <c r="AB51" s="237">
        <v>2</v>
      </c>
      <c r="AC51" s="188">
        <v>0</v>
      </c>
      <c r="AD51" s="224">
        <v>3</v>
      </c>
      <c r="AE51" s="225">
        <v>0</v>
      </c>
      <c r="AF51" s="237">
        <v>1</v>
      </c>
      <c r="AG51" s="188">
        <v>0</v>
      </c>
      <c r="AH51" s="224">
        <v>0</v>
      </c>
      <c r="AI51" s="225">
        <v>0</v>
      </c>
      <c r="AJ51" s="209">
        <v>0</v>
      </c>
      <c r="AK51" s="195">
        <v>0</v>
      </c>
      <c r="AL51" s="56">
        <v>1</v>
      </c>
      <c r="AM51" s="57">
        <v>0</v>
      </c>
      <c r="AN51" s="58">
        <v>0</v>
      </c>
      <c r="AO51" s="59">
        <v>0</v>
      </c>
      <c r="AP51" s="56">
        <v>1</v>
      </c>
      <c r="AQ51" s="57">
        <v>0</v>
      </c>
      <c r="AR51" s="58">
        <v>1</v>
      </c>
      <c r="AS51" s="59">
        <v>0</v>
      </c>
      <c r="AT51" s="56">
        <v>1</v>
      </c>
      <c r="AU51" s="57">
        <v>0</v>
      </c>
      <c r="AV51" s="24" t="s">
        <v>82</v>
      </c>
    </row>
    <row r="52" spans="1:48" s="11" customFormat="1" ht="15" customHeight="1" x14ac:dyDescent="0.2">
      <c r="A52" s="10" t="s">
        <v>158</v>
      </c>
      <c r="B52" s="269">
        <v>3</v>
      </c>
      <c r="C52" s="221"/>
      <c r="D52" s="269">
        <v>1</v>
      </c>
      <c r="E52" s="221"/>
      <c r="F52" s="269">
        <v>1</v>
      </c>
      <c r="G52" s="221"/>
      <c r="H52" s="269">
        <v>1</v>
      </c>
      <c r="I52" s="221"/>
      <c r="J52" s="269">
        <v>3</v>
      </c>
      <c r="K52" s="221"/>
      <c r="L52" s="269">
        <v>3</v>
      </c>
      <c r="M52" s="221"/>
      <c r="N52" s="269">
        <v>3</v>
      </c>
      <c r="O52" s="221"/>
      <c r="P52" s="269">
        <v>2</v>
      </c>
      <c r="Q52" s="221"/>
      <c r="R52" s="269">
        <v>1</v>
      </c>
      <c r="S52" s="221"/>
      <c r="T52" s="269">
        <v>1</v>
      </c>
      <c r="U52" s="221">
        <v>0</v>
      </c>
      <c r="V52" s="262">
        <v>0</v>
      </c>
      <c r="W52" s="221">
        <v>0</v>
      </c>
      <c r="X52" s="220">
        <v>1</v>
      </c>
      <c r="Y52" s="221">
        <v>0</v>
      </c>
      <c r="Z52" s="220">
        <v>2</v>
      </c>
      <c r="AA52" s="221">
        <v>0</v>
      </c>
      <c r="AB52" s="235">
        <v>1</v>
      </c>
      <c r="AC52" s="186">
        <v>0</v>
      </c>
      <c r="AD52" s="220">
        <v>1</v>
      </c>
      <c r="AE52" s="221">
        <v>0</v>
      </c>
      <c r="AF52" s="235">
        <v>0</v>
      </c>
      <c r="AG52" s="186">
        <v>0</v>
      </c>
      <c r="AH52" s="220">
        <v>0</v>
      </c>
      <c r="AI52" s="221">
        <v>0</v>
      </c>
      <c r="AJ52" s="207">
        <v>1</v>
      </c>
      <c r="AK52" s="193">
        <v>0</v>
      </c>
      <c r="AL52" s="35">
        <v>1</v>
      </c>
      <c r="AM52" s="36">
        <v>0</v>
      </c>
      <c r="AN52" s="37">
        <v>2</v>
      </c>
      <c r="AO52" s="38">
        <v>0</v>
      </c>
      <c r="AP52" s="35">
        <v>2</v>
      </c>
      <c r="AQ52" s="36">
        <v>0</v>
      </c>
      <c r="AR52" s="37">
        <v>1</v>
      </c>
      <c r="AS52" s="38">
        <v>0</v>
      </c>
      <c r="AT52" s="35">
        <v>0</v>
      </c>
      <c r="AU52" s="36">
        <v>0</v>
      </c>
      <c r="AV52" s="24" t="s">
        <v>61</v>
      </c>
    </row>
    <row r="53" spans="1:48" s="11" customFormat="1" ht="15" customHeight="1" x14ac:dyDescent="0.2">
      <c r="A53" s="154" t="s">
        <v>159</v>
      </c>
      <c r="B53" s="271"/>
      <c r="C53" s="225"/>
      <c r="D53" s="271"/>
      <c r="E53" s="225"/>
      <c r="F53" s="271"/>
      <c r="G53" s="225"/>
      <c r="H53" s="271"/>
      <c r="I53" s="225"/>
      <c r="J53" s="271"/>
      <c r="K53" s="225"/>
      <c r="L53" s="271"/>
      <c r="M53" s="225"/>
      <c r="N53" s="271"/>
      <c r="O53" s="225"/>
      <c r="P53" s="271"/>
      <c r="Q53" s="225"/>
      <c r="R53" s="271">
        <v>0</v>
      </c>
      <c r="S53" s="225"/>
      <c r="T53" s="271">
        <v>0</v>
      </c>
      <c r="U53" s="225">
        <v>0</v>
      </c>
      <c r="V53" s="264">
        <v>0</v>
      </c>
      <c r="W53" s="225">
        <v>0</v>
      </c>
      <c r="X53" s="224">
        <v>0</v>
      </c>
      <c r="Y53" s="225">
        <v>0</v>
      </c>
      <c r="Z53" s="224">
        <v>0</v>
      </c>
      <c r="AA53" s="225">
        <v>0</v>
      </c>
      <c r="AB53" s="237">
        <v>0</v>
      </c>
      <c r="AC53" s="188">
        <v>0</v>
      </c>
      <c r="AD53" s="224">
        <v>0</v>
      </c>
      <c r="AE53" s="225">
        <v>0</v>
      </c>
      <c r="AF53" s="237">
        <v>0</v>
      </c>
      <c r="AG53" s="188">
        <v>0</v>
      </c>
      <c r="AH53" s="224">
        <v>0</v>
      </c>
      <c r="AI53" s="225">
        <v>0</v>
      </c>
      <c r="AJ53" s="209">
        <v>1</v>
      </c>
      <c r="AK53" s="195">
        <v>0</v>
      </c>
      <c r="AL53" s="56">
        <v>0</v>
      </c>
      <c r="AM53" s="57">
        <v>0</v>
      </c>
      <c r="AN53" s="58">
        <v>0</v>
      </c>
      <c r="AO53" s="59">
        <v>0</v>
      </c>
      <c r="AP53" s="56">
        <v>0</v>
      </c>
      <c r="AQ53" s="57">
        <v>0</v>
      </c>
      <c r="AR53" s="58">
        <v>0</v>
      </c>
      <c r="AS53" s="59">
        <v>0</v>
      </c>
      <c r="AT53" s="56">
        <v>0</v>
      </c>
      <c r="AU53" s="57">
        <v>0</v>
      </c>
      <c r="AV53" s="24" t="s">
        <v>160</v>
      </c>
    </row>
    <row r="54" spans="1:48" s="11" customFormat="1" ht="15" customHeight="1" x14ac:dyDescent="0.2">
      <c r="A54" s="10" t="s">
        <v>161</v>
      </c>
      <c r="B54" s="269">
        <v>5</v>
      </c>
      <c r="C54" s="221"/>
      <c r="D54" s="269">
        <v>4</v>
      </c>
      <c r="E54" s="221"/>
      <c r="F54" s="269">
        <v>4</v>
      </c>
      <c r="G54" s="221"/>
      <c r="H54" s="269">
        <v>6</v>
      </c>
      <c r="I54" s="221"/>
      <c r="J54" s="269">
        <v>5</v>
      </c>
      <c r="K54" s="221"/>
      <c r="L54" s="269">
        <v>5</v>
      </c>
      <c r="M54" s="221"/>
      <c r="N54" s="269">
        <v>7</v>
      </c>
      <c r="O54" s="221"/>
      <c r="P54" s="269">
        <v>6</v>
      </c>
      <c r="Q54" s="221"/>
      <c r="R54" s="269">
        <v>3</v>
      </c>
      <c r="S54" s="221"/>
      <c r="T54" s="269">
        <v>3</v>
      </c>
      <c r="U54" s="221">
        <v>0</v>
      </c>
      <c r="V54" s="262">
        <v>3</v>
      </c>
      <c r="W54" s="221">
        <v>0</v>
      </c>
      <c r="X54" s="220">
        <v>2</v>
      </c>
      <c r="Y54" s="221">
        <v>0</v>
      </c>
      <c r="Z54" s="220">
        <v>2</v>
      </c>
      <c r="AA54" s="221">
        <v>0</v>
      </c>
      <c r="AB54" s="235">
        <v>3</v>
      </c>
      <c r="AC54" s="186">
        <v>0</v>
      </c>
      <c r="AD54" s="220">
        <v>3</v>
      </c>
      <c r="AE54" s="221">
        <v>0</v>
      </c>
      <c r="AF54" s="235">
        <v>5</v>
      </c>
      <c r="AG54" s="186">
        <v>0</v>
      </c>
      <c r="AH54" s="220">
        <v>6</v>
      </c>
      <c r="AI54" s="221">
        <v>0</v>
      </c>
      <c r="AJ54" s="207">
        <v>6</v>
      </c>
      <c r="AK54" s="193">
        <v>0</v>
      </c>
      <c r="AL54" s="35">
        <v>5</v>
      </c>
      <c r="AM54" s="36">
        <v>0</v>
      </c>
      <c r="AN54" s="37">
        <v>7</v>
      </c>
      <c r="AO54" s="38">
        <v>0</v>
      </c>
      <c r="AP54" s="35">
        <v>4</v>
      </c>
      <c r="AQ54" s="36">
        <v>0</v>
      </c>
      <c r="AR54" s="37">
        <v>4</v>
      </c>
      <c r="AS54" s="38">
        <v>0</v>
      </c>
      <c r="AT54" s="35">
        <v>3</v>
      </c>
      <c r="AU54" s="36">
        <v>0</v>
      </c>
      <c r="AV54" s="24" t="s">
        <v>62</v>
      </c>
    </row>
    <row r="55" spans="1:48" s="170" customFormat="1" ht="15" customHeight="1" thickBot="1" x14ac:dyDescent="0.25">
      <c r="A55" s="171" t="s">
        <v>162</v>
      </c>
      <c r="B55" s="272"/>
      <c r="C55" s="227"/>
      <c r="D55" s="272"/>
      <c r="E55" s="227"/>
      <c r="F55" s="272"/>
      <c r="G55" s="227"/>
      <c r="H55" s="272"/>
      <c r="I55" s="227"/>
      <c r="J55" s="272"/>
      <c r="K55" s="227"/>
      <c r="L55" s="272"/>
      <c r="M55" s="227"/>
      <c r="N55" s="272"/>
      <c r="O55" s="227"/>
      <c r="P55" s="272"/>
      <c r="Q55" s="227"/>
      <c r="R55" s="272">
        <v>0</v>
      </c>
      <c r="S55" s="227"/>
      <c r="T55" s="272">
        <v>0</v>
      </c>
      <c r="U55" s="227">
        <v>0</v>
      </c>
      <c r="V55" s="265">
        <v>0</v>
      </c>
      <c r="W55" s="227">
        <v>0</v>
      </c>
      <c r="X55" s="226">
        <v>0</v>
      </c>
      <c r="Y55" s="225">
        <v>0</v>
      </c>
      <c r="Z55" s="226">
        <v>0</v>
      </c>
      <c r="AA55" s="225">
        <v>0</v>
      </c>
      <c r="AB55" s="238">
        <v>0</v>
      </c>
      <c r="AC55" s="188">
        <v>0</v>
      </c>
      <c r="AD55" s="226">
        <v>0</v>
      </c>
      <c r="AE55" s="227">
        <v>0</v>
      </c>
      <c r="AF55" s="238">
        <v>0</v>
      </c>
      <c r="AG55" s="189">
        <v>0</v>
      </c>
      <c r="AH55" s="226">
        <v>0</v>
      </c>
      <c r="AI55" s="227">
        <v>0</v>
      </c>
      <c r="AJ55" s="210">
        <v>0</v>
      </c>
      <c r="AK55" s="196">
        <v>0</v>
      </c>
      <c r="AL55" s="172">
        <v>0</v>
      </c>
      <c r="AM55" s="173">
        <v>0</v>
      </c>
      <c r="AN55" s="174">
        <v>0</v>
      </c>
      <c r="AO55" s="175">
        <v>0</v>
      </c>
      <c r="AP55" s="172">
        <v>0</v>
      </c>
      <c r="AQ55" s="173">
        <v>0</v>
      </c>
      <c r="AR55" s="174">
        <v>0</v>
      </c>
      <c r="AS55" s="175">
        <v>0</v>
      </c>
      <c r="AT55" s="172">
        <v>0</v>
      </c>
      <c r="AU55" s="173">
        <v>0</v>
      </c>
      <c r="AV55" s="169" t="s">
        <v>84</v>
      </c>
    </row>
    <row r="56" spans="1:48" s="147" customFormat="1" ht="15" customHeight="1" thickTop="1" x14ac:dyDescent="0.2">
      <c r="A56" s="273" t="s">
        <v>186</v>
      </c>
      <c r="B56" s="311"/>
      <c r="C56" s="343"/>
      <c r="D56" s="311"/>
      <c r="E56" s="343"/>
      <c r="F56" s="311"/>
      <c r="G56" s="275"/>
      <c r="H56" s="311"/>
      <c r="I56" s="275"/>
      <c r="J56" s="311"/>
      <c r="K56" s="275"/>
      <c r="L56" s="311"/>
      <c r="M56" s="275"/>
      <c r="N56" s="311"/>
      <c r="O56" s="275"/>
      <c r="P56" s="311"/>
      <c r="Q56" s="275"/>
      <c r="R56" s="274">
        <v>0</v>
      </c>
      <c r="S56" s="275"/>
      <c r="T56" s="274">
        <v>0</v>
      </c>
      <c r="U56" s="275">
        <v>0</v>
      </c>
      <c r="V56" s="276">
        <v>0</v>
      </c>
      <c r="W56" s="275">
        <v>0</v>
      </c>
      <c r="X56" s="277">
        <v>1</v>
      </c>
      <c r="Y56" s="275">
        <v>0</v>
      </c>
      <c r="Z56" s="277">
        <v>0</v>
      </c>
      <c r="AA56" s="275">
        <v>0</v>
      </c>
      <c r="AB56" s="278">
        <v>1</v>
      </c>
      <c r="AC56" s="279">
        <v>0</v>
      </c>
      <c r="AD56" s="277">
        <v>1</v>
      </c>
      <c r="AE56" s="275">
        <v>0</v>
      </c>
      <c r="AF56" s="278">
        <v>1</v>
      </c>
      <c r="AG56" s="279">
        <v>0</v>
      </c>
      <c r="AH56" s="277">
        <v>0</v>
      </c>
      <c r="AI56" s="275">
        <v>0</v>
      </c>
      <c r="AJ56" s="280">
        <v>0</v>
      </c>
      <c r="AK56" s="281">
        <v>0</v>
      </c>
      <c r="AL56" s="282">
        <v>0</v>
      </c>
      <c r="AM56" s="283">
        <v>0</v>
      </c>
      <c r="AN56" s="284">
        <v>0</v>
      </c>
      <c r="AO56" s="285">
        <v>0</v>
      </c>
      <c r="AP56" s="282">
        <v>0</v>
      </c>
      <c r="AQ56" s="283">
        <v>0</v>
      </c>
      <c r="AR56" s="284">
        <v>0</v>
      </c>
      <c r="AS56" s="285">
        <v>0</v>
      </c>
      <c r="AT56" s="282">
        <v>0</v>
      </c>
      <c r="AU56" s="283">
        <v>0</v>
      </c>
      <c r="AV56" s="146"/>
    </row>
    <row r="57" spans="1:48" s="334" customFormat="1" ht="15" customHeight="1" x14ac:dyDescent="0.2">
      <c r="A57" s="154" t="s">
        <v>240</v>
      </c>
      <c r="B57" s="312">
        <v>1</v>
      </c>
      <c r="C57" s="344"/>
      <c r="D57" s="312">
        <v>1</v>
      </c>
      <c r="E57" s="344"/>
      <c r="F57" s="312">
        <v>1</v>
      </c>
      <c r="G57" s="225"/>
      <c r="H57" s="312"/>
      <c r="I57" s="225"/>
      <c r="J57" s="312"/>
      <c r="K57" s="225"/>
      <c r="L57" s="312"/>
      <c r="M57" s="225"/>
      <c r="N57" s="312"/>
      <c r="O57" s="225"/>
      <c r="P57" s="312"/>
      <c r="Q57" s="225"/>
      <c r="R57" s="271"/>
      <c r="S57" s="225"/>
      <c r="T57" s="271"/>
      <c r="U57" s="225"/>
      <c r="V57" s="264"/>
      <c r="W57" s="225"/>
      <c r="X57" s="224"/>
      <c r="Y57" s="225"/>
      <c r="Z57" s="224"/>
      <c r="AA57" s="225"/>
      <c r="AB57" s="237"/>
      <c r="AC57" s="188"/>
      <c r="AD57" s="224"/>
      <c r="AE57" s="225"/>
      <c r="AF57" s="237"/>
      <c r="AG57" s="188"/>
      <c r="AH57" s="224"/>
      <c r="AI57" s="225"/>
      <c r="AJ57" s="209"/>
      <c r="AK57" s="195"/>
      <c r="AL57" s="56"/>
      <c r="AM57" s="57"/>
      <c r="AN57" s="58"/>
      <c r="AO57" s="59"/>
      <c r="AP57" s="56"/>
      <c r="AQ57" s="57"/>
      <c r="AR57" s="58"/>
      <c r="AS57" s="59"/>
      <c r="AT57" s="56"/>
      <c r="AU57" s="57"/>
      <c r="AV57" s="318"/>
    </row>
    <row r="58" spans="1:48" s="11" customFormat="1" ht="15" customHeight="1" x14ac:dyDescent="0.2">
      <c r="A58" s="10" t="s">
        <v>164</v>
      </c>
      <c r="B58" s="313"/>
      <c r="C58" s="345"/>
      <c r="D58" s="313"/>
      <c r="E58" s="345"/>
      <c r="F58" s="313"/>
      <c r="G58" s="221"/>
      <c r="H58" s="313"/>
      <c r="I58" s="221"/>
      <c r="J58" s="313"/>
      <c r="K58" s="221"/>
      <c r="L58" s="313"/>
      <c r="M58" s="221"/>
      <c r="N58" s="313"/>
      <c r="O58" s="221"/>
      <c r="P58" s="313"/>
      <c r="Q58" s="221"/>
      <c r="R58" s="269">
        <v>0</v>
      </c>
      <c r="S58" s="221"/>
      <c r="T58" s="269">
        <v>0</v>
      </c>
      <c r="U58" s="221">
        <v>0</v>
      </c>
      <c r="V58" s="262">
        <v>0</v>
      </c>
      <c r="W58" s="221">
        <v>0</v>
      </c>
      <c r="X58" s="220">
        <v>0</v>
      </c>
      <c r="Y58" s="221">
        <v>0</v>
      </c>
      <c r="Z58" s="220">
        <v>0</v>
      </c>
      <c r="AA58" s="221">
        <v>0</v>
      </c>
      <c r="AB58" s="235">
        <v>0</v>
      </c>
      <c r="AC58" s="186">
        <v>0</v>
      </c>
      <c r="AD58" s="220">
        <v>0</v>
      </c>
      <c r="AE58" s="221">
        <v>0</v>
      </c>
      <c r="AF58" s="235">
        <v>0</v>
      </c>
      <c r="AG58" s="186">
        <v>0</v>
      </c>
      <c r="AH58" s="220">
        <v>0</v>
      </c>
      <c r="AI58" s="221">
        <v>0</v>
      </c>
      <c r="AJ58" s="207">
        <v>0</v>
      </c>
      <c r="AK58" s="193">
        <v>0</v>
      </c>
      <c r="AL58" s="35">
        <v>0</v>
      </c>
      <c r="AM58" s="36">
        <v>0</v>
      </c>
      <c r="AN58" s="37">
        <v>0</v>
      </c>
      <c r="AO58" s="38">
        <v>0</v>
      </c>
      <c r="AP58" s="35">
        <v>0</v>
      </c>
      <c r="AQ58" s="36">
        <v>0</v>
      </c>
      <c r="AR58" s="37">
        <v>1</v>
      </c>
      <c r="AS58" s="38">
        <v>0</v>
      </c>
      <c r="AT58" s="35">
        <v>0</v>
      </c>
      <c r="AU58" s="36">
        <v>0</v>
      </c>
      <c r="AV58" s="24"/>
    </row>
    <row r="59" spans="1:48" s="317" customFormat="1" ht="15" customHeight="1" x14ac:dyDescent="0.2">
      <c r="A59" s="154" t="s">
        <v>168</v>
      </c>
      <c r="B59" s="312"/>
      <c r="C59" s="344"/>
      <c r="D59" s="312"/>
      <c r="E59" s="344"/>
      <c r="F59" s="312"/>
      <c r="G59" s="225"/>
      <c r="H59" s="312"/>
      <c r="I59" s="225"/>
      <c r="J59" s="312"/>
      <c r="K59" s="225"/>
      <c r="L59" s="312"/>
      <c r="M59" s="225"/>
      <c r="N59" s="312"/>
      <c r="O59" s="225"/>
      <c r="P59" s="312"/>
      <c r="Q59" s="225"/>
      <c r="R59" s="271">
        <v>0</v>
      </c>
      <c r="S59" s="225"/>
      <c r="T59" s="271">
        <v>0</v>
      </c>
      <c r="U59" s="225">
        <v>0</v>
      </c>
      <c r="V59" s="264">
        <v>0</v>
      </c>
      <c r="W59" s="225">
        <v>0</v>
      </c>
      <c r="X59" s="224">
        <v>0</v>
      </c>
      <c r="Y59" s="225">
        <v>0</v>
      </c>
      <c r="Z59" s="224">
        <v>0</v>
      </c>
      <c r="AA59" s="225">
        <v>0</v>
      </c>
      <c r="AB59" s="237">
        <v>0</v>
      </c>
      <c r="AC59" s="188">
        <v>0</v>
      </c>
      <c r="AD59" s="224">
        <v>0</v>
      </c>
      <c r="AE59" s="225">
        <v>0</v>
      </c>
      <c r="AF59" s="237">
        <v>0</v>
      </c>
      <c r="AG59" s="188">
        <v>0</v>
      </c>
      <c r="AH59" s="224">
        <v>0</v>
      </c>
      <c r="AI59" s="225">
        <v>0</v>
      </c>
      <c r="AJ59" s="209">
        <v>0</v>
      </c>
      <c r="AK59" s="195">
        <v>0</v>
      </c>
      <c r="AL59" s="56">
        <v>0</v>
      </c>
      <c r="AM59" s="57">
        <v>0</v>
      </c>
      <c r="AN59" s="58">
        <v>0</v>
      </c>
      <c r="AO59" s="59">
        <v>1</v>
      </c>
      <c r="AP59" s="56">
        <v>0</v>
      </c>
      <c r="AQ59" s="57">
        <v>0</v>
      </c>
      <c r="AR59" s="58">
        <v>0</v>
      </c>
      <c r="AS59" s="59">
        <v>0</v>
      </c>
      <c r="AT59" s="56">
        <v>0</v>
      </c>
      <c r="AU59" s="57">
        <v>0</v>
      </c>
      <c r="AV59" s="318"/>
    </row>
    <row r="60" spans="1:48" s="11" customFormat="1" ht="15" customHeight="1" x14ac:dyDescent="0.2">
      <c r="A60" s="10" t="s">
        <v>170</v>
      </c>
      <c r="B60" s="313"/>
      <c r="C60" s="345"/>
      <c r="D60" s="313">
        <v>1</v>
      </c>
      <c r="E60" s="345"/>
      <c r="F60" s="313">
        <v>1</v>
      </c>
      <c r="G60" s="221"/>
      <c r="H60" s="313"/>
      <c r="I60" s="221"/>
      <c r="J60" s="313"/>
      <c r="K60" s="221"/>
      <c r="L60" s="313"/>
      <c r="M60" s="221"/>
      <c r="N60" s="313"/>
      <c r="O60" s="221"/>
      <c r="P60" s="313"/>
      <c r="Q60" s="221"/>
      <c r="R60" s="269">
        <v>0</v>
      </c>
      <c r="S60" s="221"/>
      <c r="T60" s="269">
        <v>0</v>
      </c>
      <c r="U60" s="221">
        <v>0</v>
      </c>
      <c r="V60" s="262">
        <v>0</v>
      </c>
      <c r="W60" s="221">
        <v>0</v>
      </c>
      <c r="X60" s="220">
        <v>0</v>
      </c>
      <c r="Y60" s="221">
        <v>0</v>
      </c>
      <c r="Z60" s="220">
        <v>0</v>
      </c>
      <c r="AA60" s="221">
        <v>0</v>
      </c>
      <c r="AB60" s="235">
        <v>0</v>
      </c>
      <c r="AC60" s="186">
        <v>0</v>
      </c>
      <c r="AD60" s="220">
        <v>0</v>
      </c>
      <c r="AE60" s="221">
        <v>0</v>
      </c>
      <c r="AF60" s="235">
        <v>0</v>
      </c>
      <c r="AG60" s="186">
        <v>0</v>
      </c>
      <c r="AH60" s="220">
        <v>0</v>
      </c>
      <c r="AI60" s="221">
        <v>0</v>
      </c>
      <c r="AJ60" s="207">
        <v>0</v>
      </c>
      <c r="AK60" s="193">
        <v>0</v>
      </c>
      <c r="AL60" s="35">
        <v>1</v>
      </c>
      <c r="AM60" s="36">
        <v>0</v>
      </c>
      <c r="AN60" s="37">
        <v>0</v>
      </c>
      <c r="AO60" s="38">
        <v>0</v>
      </c>
      <c r="AP60" s="35">
        <v>0</v>
      </c>
      <c r="AQ60" s="36">
        <v>0</v>
      </c>
      <c r="AR60" s="37">
        <v>0</v>
      </c>
      <c r="AS60" s="38">
        <v>0</v>
      </c>
      <c r="AT60" s="35">
        <v>0</v>
      </c>
      <c r="AU60" s="36">
        <v>0</v>
      </c>
      <c r="AV60" s="24"/>
    </row>
    <row r="61" spans="1:48" s="317" customFormat="1" ht="15" customHeight="1" x14ac:dyDescent="0.2">
      <c r="A61" s="154" t="s">
        <v>171</v>
      </c>
      <c r="B61" s="312">
        <v>1</v>
      </c>
      <c r="C61" s="344"/>
      <c r="D61" s="312"/>
      <c r="E61" s="344"/>
      <c r="F61" s="312"/>
      <c r="G61" s="225"/>
      <c r="H61" s="312">
        <v>1</v>
      </c>
      <c r="I61" s="225"/>
      <c r="J61" s="312"/>
      <c r="K61" s="225"/>
      <c r="L61" s="312"/>
      <c r="M61" s="225"/>
      <c r="N61" s="312"/>
      <c r="O61" s="225"/>
      <c r="P61" s="312"/>
      <c r="Q61" s="225"/>
      <c r="R61" s="271">
        <v>0</v>
      </c>
      <c r="S61" s="225"/>
      <c r="T61" s="271">
        <v>0</v>
      </c>
      <c r="U61" s="225">
        <v>0</v>
      </c>
      <c r="V61" s="264">
        <v>0</v>
      </c>
      <c r="W61" s="225">
        <v>0</v>
      </c>
      <c r="X61" s="224">
        <v>0</v>
      </c>
      <c r="Y61" s="225">
        <v>0</v>
      </c>
      <c r="Z61" s="224">
        <v>1</v>
      </c>
      <c r="AA61" s="225">
        <v>0</v>
      </c>
      <c r="AB61" s="237">
        <v>0</v>
      </c>
      <c r="AC61" s="188">
        <v>0</v>
      </c>
      <c r="AD61" s="224">
        <v>0</v>
      </c>
      <c r="AE61" s="225">
        <v>0</v>
      </c>
      <c r="AF61" s="237">
        <v>0</v>
      </c>
      <c r="AG61" s="188">
        <v>0</v>
      </c>
      <c r="AH61" s="224">
        <v>0</v>
      </c>
      <c r="AI61" s="225">
        <v>0</v>
      </c>
      <c r="AJ61" s="209">
        <v>0</v>
      </c>
      <c r="AK61" s="195">
        <v>0</v>
      </c>
      <c r="AL61" s="56">
        <v>0</v>
      </c>
      <c r="AM61" s="57">
        <v>2</v>
      </c>
      <c r="AN61" s="58">
        <v>0</v>
      </c>
      <c r="AO61" s="59">
        <v>0</v>
      </c>
      <c r="AP61" s="56">
        <v>0</v>
      </c>
      <c r="AQ61" s="57">
        <v>0</v>
      </c>
      <c r="AR61" s="58">
        <v>0</v>
      </c>
      <c r="AS61" s="59">
        <v>0</v>
      </c>
      <c r="AT61" s="56">
        <v>0</v>
      </c>
      <c r="AU61" s="57">
        <v>0</v>
      </c>
      <c r="AV61" s="318"/>
    </row>
    <row r="62" spans="1:48" s="11" customFormat="1" ht="15" customHeight="1" x14ac:dyDescent="0.2">
      <c r="A62" s="13" t="s">
        <v>63</v>
      </c>
      <c r="B62" s="148"/>
      <c r="C62" s="149"/>
      <c r="D62" s="148"/>
      <c r="E62" s="149"/>
      <c r="F62" s="148"/>
      <c r="G62" s="36"/>
      <c r="H62" s="148"/>
      <c r="I62" s="36"/>
      <c r="J62" s="148"/>
      <c r="K62" s="36"/>
      <c r="L62" s="148"/>
      <c r="M62" s="36"/>
      <c r="N62" s="148"/>
      <c r="O62" s="36"/>
      <c r="P62" s="148"/>
      <c r="Q62" s="36"/>
      <c r="R62" s="35">
        <v>0</v>
      </c>
      <c r="S62" s="36"/>
      <c r="T62" s="35">
        <v>0</v>
      </c>
      <c r="U62" s="36">
        <v>0</v>
      </c>
      <c r="V62" s="37">
        <v>0</v>
      </c>
      <c r="W62" s="36">
        <v>0</v>
      </c>
      <c r="X62" s="228">
        <v>0</v>
      </c>
      <c r="Y62" s="36">
        <v>0</v>
      </c>
      <c r="Z62" s="228">
        <v>0</v>
      </c>
      <c r="AA62" s="36">
        <v>0</v>
      </c>
      <c r="AB62" s="239">
        <v>1</v>
      </c>
      <c r="AC62" s="38">
        <v>0</v>
      </c>
      <c r="AD62" s="228">
        <v>2</v>
      </c>
      <c r="AE62" s="36">
        <v>0</v>
      </c>
      <c r="AF62" s="239">
        <v>1</v>
      </c>
      <c r="AG62" s="38">
        <v>0</v>
      </c>
      <c r="AH62" s="228">
        <v>2</v>
      </c>
      <c r="AI62" s="36">
        <v>0</v>
      </c>
      <c r="AJ62" s="211">
        <v>2</v>
      </c>
      <c r="AK62" s="197">
        <v>0</v>
      </c>
      <c r="AL62" s="35">
        <v>1</v>
      </c>
      <c r="AM62" s="36">
        <v>0</v>
      </c>
      <c r="AN62" s="37">
        <v>1</v>
      </c>
      <c r="AO62" s="38">
        <v>0</v>
      </c>
      <c r="AP62" s="35">
        <v>0</v>
      </c>
      <c r="AQ62" s="36">
        <v>0</v>
      </c>
      <c r="AR62" s="37">
        <v>0</v>
      </c>
      <c r="AS62" s="38">
        <v>0</v>
      </c>
      <c r="AT62" s="35">
        <v>0</v>
      </c>
      <c r="AU62" s="36">
        <v>0</v>
      </c>
      <c r="AV62" s="26"/>
    </row>
    <row r="63" spans="1:48" s="317" customFormat="1" ht="15" customHeight="1" x14ac:dyDescent="0.2">
      <c r="A63" s="55" t="s">
        <v>172</v>
      </c>
      <c r="B63" s="155">
        <v>1</v>
      </c>
      <c r="C63" s="156"/>
      <c r="D63" s="155">
        <v>1</v>
      </c>
      <c r="E63" s="156"/>
      <c r="F63" s="155">
        <v>1</v>
      </c>
      <c r="G63" s="57"/>
      <c r="H63" s="155">
        <v>1</v>
      </c>
      <c r="I63" s="57"/>
      <c r="J63" s="155">
        <v>1</v>
      </c>
      <c r="K63" s="57"/>
      <c r="L63" s="155">
        <v>1</v>
      </c>
      <c r="M63" s="57"/>
      <c r="N63" s="155"/>
      <c r="O63" s="57"/>
      <c r="P63" s="155"/>
      <c r="Q63" s="57"/>
      <c r="R63" s="56">
        <v>0</v>
      </c>
      <c r="S63" s="57"/>
      <c r="T63" s="56">
        <v>0</v>
      </c>
      <c r="U63" s="57">
        <v>0</v>
      </c>
      <c r="V63" s="58">
        <v>0</v>
      </c>
      <c r="W63" s="57">
        <v>0</v>
      </c>
      <c r="X63" s="229">
        <v>0</v>
      </c>
      <c r="Y63" s="57">
        <v>0</v>
      </c>
      <c r="Z63" s="229">
        <v>0</v>
      </c>
      <c r="AA63" s="57">
        <v>0</v>
      </c>
      <c r="AB63" s="240">
        <v>0</v>
      </c>
      <c r="AC63" s="59">
        <v>0</v>
      </c>
      <c r="AD63" s="229">
        <v>0</v>
      </c>
      <c r="AE63" s="57">
        <v>0</v>
      </c>
      <c r="AF63" s="240">
        <v>0</v>
      </c>
      <c r="AG63" s="59">
        <v>0</v>
      </c>
      <c r="AH63" s="229">
        <v>1</v>
      </c>
      <c r="AI63" s="57">
        <v>0</v>
      </c>
      <c r="AJ63" s="212">
        <v>0</v>
      </c>
      <c r="AK63" s="198">
        <v>0</v>
      </c>
      <c r="AL63" s="56">
        <v>1</v>
      </c>
      <c r="AM63" s="57">
        <v>0</v>
      </c>
      <c r="AN63" s="58">
        <v>0</v>
      </c>
      <c r="AO63" s="59">
        <v>0</v>
      </c>
      <c r="AP63" s="56">
        <v>0</v>
      </c>
      <c r="AQ63" s="57">
        <v>0</v>
      </c>
      <c r="AR63" s="58">
        <v>0</v>
      </c>
      <c r="AS63" s="59">
        <v>0</v>
      </c>
      <c r="AT63" s="56">
        <v>0</v>
      </c>
      <c r="AU63" s="57">
        <v>0</v>
      </c>
      <c r="AV63" s="316"/>
    </row>
    <row r="64" spans="1:48" s="11" customFormat="1" ht="15" customHeight="1" x14ac:dyDescent="0.2">
      <c r="A64" s="13" t="s">
        <v>85</v>
      </c>
      <c r="B64" s="148"/>
      <c r="C64" s="149"/>
      <c r="D64" s="148"/>
      <c r="E64" s="149"/>
      <c r="F64" s="148"/>
      <c r="G64" s="36"/>
      <c r="H64" s="148"/>
      <c r="I64" s="36"/>
      <c r="J64" s="148"/>
      <c r="K64" s="36"/>
      <c r="L64" s="148"/>
      <c r="M64" s="36"/>
      <c r="N64" s="148"/>
      <c r="O64" s="36"/>
      <c r="P64" s="148"/>
      <c r="Q64" s="36"/>
      <c r="R64" s="35">
        <v>0</v>
      </c>
      <c r="S64" s="36"/>
      <c r="T64" s="35">
        <v>0</v>
      </c>
      <c r="U64" s="36">
        <v>0</v>
      </c>
      <c r="V64" s="37">
        <v>0</v>
      </c>
      <c r="W64" s="36">
        <v>0</v>
      </c>
      <c r="X64" s="228">
        <v>0</v>
      </c>
      <c r="Y64" s="36">
        <v>0</v>
      </c>
      <c r="Z64" s="228">
        <v>0</v>
      </c>
      <c r="AA64" s="36">
        <v>0</v>
      </c>
      <c r="AB64" s="239">
        <v>0</v>
      </c>
      <c r="AC64" s="38">
        <v>0</v>
      </c>
      <c r="AD64" s="228">
        <v>0</v>
      </c>
      <c r="AE64" s="36">
        <v>0</v>
      </c>
      <c r="AF64" s="239">
        <v>0</v>
      </c>
      <c r="AG64" s="38">
        <v>0</v>
      </c>
      <c r="AH64" s="228">
        <v>0</v>
      </c>
      <c r="AI64" s="36">
        <v>0</v>
      </c>
      <c r="AJ64" s="211">
        <v>0</v>
      </c>
      <c r="AK64" s="197">
        <v>0</v>
      </c>
      <c r="AL64" s="35">
        <v>0</v>
      </c>
      <c r="AM64" s="36">
        <v>0</v>
      </c>
      <c r="AN64" s="37">
        <v>0</v>
      </c>
      <c r="AO64" s="38">
        <v>0</v>
      </c>
      <c r="AP64" s="35">
        <v>0</v>
      </c>
      <c r="AQ64" s="36">
        <v>0</v>
      </c>
      <c r="AR64" s="37">
        <v>0</v>
      </c>
      <c r="AS64" s="38">
        <v>0</v>
      </c>
      <c r="AT64" s="35">
        <v>1</v>
      </c>
      <c r="AU64" s="36">
        <v>0</v>
      </c>
      <c r="AV64" s="26"/>
    </row>
    <row r="65" spans="1:48" s="317" customFormat="1" ht="15" customHeight="1" x14ac:dyDescent="0.2">
      <c r="A65" s="55" t="s">
        <v>214</v>
      </c>
      <c r="B65" s="155">
        <v>2</v>
      </c>
      <c r="C65" s="156">
        <v>1</v>
      </c>
      <c r="D65" s="155">
        <v>2</v>
      </c>
      <c r="E65" s="156"/>
      <c r="F65" s="155">
        <v>4</v>
      </c>
      <c r="G65" s="57"/>
      <c r="H65" s="155">
        <v>3</v>
      </c>
      <c r="I65" s="57"/>
      <c r="J65" s="155">
        <v>2</v>
      </c>
      <c r="K65" s="57"/>
      <c r="L65" s="155">
        <v>1</v>
      </c>
      <c r="M65" s="57"/>
      <c r="N65" s="155"/>
      <c r="O65" s="57"/>
      <c r="P65" s="155"/>
      <c r="Q65" s="57"/>
      <c r="R65" s="56">
        <v>1</v>
      </c>
      <c r="S65" s="57"/>
      <c r="T65" s="56">
        <v>2</v>
      </c>
      <c r="U65" s="57">
        <v>0</v>
      </c>
      <c r="V65" s="58">
        <v>2</v>
      </c>
      <c r="W65" s="57">
        <v>0</v>
      </c>
      <c r="X65" s="229">
        <v>2</v>
      </c>
      <c r="Y65" s="57">
        <v>0</v>
      </c>
      <c r="Z65" s="229">
        <v>2</v>
      </c>
      <c r="AA65" s="57">
        <v>0</v>
      </c>
      <c r="AB65" s="240"/>
      <c r="AC65" s="59"/>
      <c r="AD65" s="229"/>
      <c r="AE65" s="57"/>
      <c r="AF65" s="240"/>
      <c r="AG65" s="59"/>
      <c r="AH65" s="229"/>
      <c r="AI65" s="57"/>
      <c r="AJ65" s="212"/>
      <c r="AK65" s="198"/>
      <c r="AL65" s="56"/>
      <c r="AM65" s="57"/>
      <c r="AN65" s="58"/>
      <c r="AO65" s="59"/>
      <c r="AP65" s="56"/>
      <c r="AQ65" s="57"/>
      <c r="AR65" s="58"/>
      <c r="AS65" s="59"/>
      <c r="AT65" s="56"/>
      <c r="AU65" s="57"/>
      <c r="AV65" s="316"/>
    </row>
    <row r="66" spans="1:48" s="11" customFormat="1" ht="15" customHeight="1" x14ac:dyDescent="0.2">
      <c r="A66" s="13" t="s">
        <v>86</v>
      </c>
      <c r="B66" s="148"/>
      <c r="C66" s="149"/>
      <c r="D66" s="148"/>
      <c r="E66" s="149"/>
      <c r="F66" s="148"/>
      <c r="G66" s="36"/>
      <c r="H66" s="148"/>
      <c r="I66" s="36">
        <v>1</v>
      </c>
      <c r="J66" s="148"/>
      <c r="K66" s="36"/>
      <c r="L66" s="148"/>
      <c r="M66" s="36"/>
      <c r="N66" s="148"/>
      <c r="O66" s="36"/>
      <c r="P66" s="148"/>
      <c r="Q66" s="36"/>
      <c r="R66" s="35">
        <v>0</v>
      </c>
      <c r="S66" s="36"/>
      <c r="T66" s="35">
        <v>0</v>
      </c>
      <c r="U66" s="36">
        <v>0</v>
      </c>
      <c r="V66" s="37">
        <v>0</v>
      </c>
      <c r="W66" s="36">
        <v>0</v>
      </c>
      <c r="X66" s="228">
        <v>0</v>
      </c>
      <c r="Y66" s="36">
        <v>0</v>
      </c>
      <c r="Z66" s="228">
        <v>0</v>
      </c>
      <c r="AA66" s="36">
        <v>0</v>
      </c>
      <c r="AB66" s="239">
        <v>0</v>
      </c>
      <c r="AC66" s="38">
        <v>0</v>
      </c>
      <c r="AD66" s="228">
        <v>0</v>
      </c>
      <c r="AE66" s="36">
        <v>0</v>
      </c>
      <c r="AF66" s="239">
        <v>0</v>
      </c>
      <c r="AG66" s="38">
        <v>0</v>
      </c>
      <c r="AH66" s="228">
        <v>0</v>
      </c>
      <c r="AI66" s="36">
        <v>0</v>
      </c>
      <c r="AJ66" s="211">
        <v>0</v>
      </c>
      <c r="AK66" s="197">
        <v>0</v>
      </c>
      <c r="AL66" s="35">
        <v>0</v>
      </c>
      <c r="AM66" s="36">
        <v>0</v>
      </c>
      <c r="AN66" s="37">
        <v>0</v>
      </c>
      <c r="AO66" s="38">
        <v>0</v>
      </c>
      <c r="AP66" s="35">
        <v>1</v>
      </c>
      <c r="AQ66" s="36">
        <v>0</v>
      </c>
      <c r="AR66" s="37">
        <v>1</v>
      </c>
      <c r="AS66" s="38">
        <v>0</v>
      </c>
      <c r="AT66" s="35">
        <v>1</v>
      </c>
      <c r="AU66" s="36">
        <v>0</v>
      </c>
      <c r="AV66" s="26"/>
    </row>
    <row r="67" spans="1:48" s="317" customFormat="1" ht="15" customHeight="1" x14ac:dyDescent="0.2">
      <c r="A67" s="55" t="s">
        <v>64</v>
      </c>
      <c r="B67" s="155"/>
      <c r="C67" s="156"/>
      <c r="D67" s="155"/>
      <c r="E67" s="156"/>
      <c r="F67" s="155"/>
      <c r="G67" s="57"/>
      <c r="H67" s="155"/>
      <c r="I67" s="57"/>
      <c r="J67" s="155"/>
      <c r="K67" s="57"/>
      <c r="L67" s="155"/>
      <c r="M67" s="57"/>
      <c r="N67" s="155">
        <v>3</v>
      </c>
      <c r="O67" s="57"/>
      <c r="P67" s="155">
        <v>4</v>
      </c>
      <c r="Q67" s="57"/>
      <c r="R67" s="56">
        <v>3</v>
      </c>
      <c r="S67" s="57"/>
      <c r="T67" s="56">
        <v>6</v>
      </c>
      <c r="U67" s="57">
        <v>0</v>
      </c>
      <c r="V67" s="58">
        <v>9</v>
      </c>
      <c r="W67" s="57">
        <v>0</v>
      </c>
      <c r="X67" s="229">
        <v>13</v>
      </c>
      <c r="Y67" s="57">
        <v>1</v>
      </c>
      <c r="Z67" s="229">
        <v>25</v>
      </c>
      <c r="AA67" s="57">
        <v>0</v>
      </c>
      <c r="AB67" s="240">
        <v>22</v>
      </c>
      <c r="AC67" s="59">
        <v>0</v>
      </c>
      <c r="AD67" s="229">
        <v>22</v>
      </c>
      <c r="AE67" s="57">
        <v>0</v>
      </c>
      <c r="AF67" s="240">
        <v>21</v>
      </c>
      <c r="AG67" s="59">
        <v>0</v>
      </c>
      <c r="AH67" s="229">
        <v>7</v>
      </c>
      <c r="AI67" s="57">
        <v>0</v>
      </c>
      <c r="AJ67" s="212">
        <v>6</v>
      </c>
      <c r="AK67" s="198">
        <v>0</v>
      </c>
      <c r="AL67" s="56">
        <v>1</v>
      </c>
      <c r="AM67" s="57">
        <v>0</v>
      </c>
      <c r="AN67" s="58">
        <v>1</v>
      </c>
      <c r="AO67" s="59">
        <v>0</v>
      </c>
      <c r="AP67" s="56">
        <v>0</v>
      </c>
      <c r="AQ67" s="57">
        <v>0</v>
      </c>
      <c r="AR67" s="58">
        <v>0</v>
      </c>
      <c r="AS67" s="59">
        <v>0</v>
      </c>
      <c r="AT67" s="56">
        <v>0</v>
      </c>
      <c r="AU67" s="57">
        <v>0</v>
      </c>
      <c r="AV67" s="316"/>
    </row>
    <row r="68" spans="1:48" s="11" customFormat="1" ht="15" customHeight="1" x14ac:dyDescent="0.2">
      <c r="A68" s="13" t="s">
        <v>173</v>
      </c>
      <c r="B68" s="148"/>
      <c r="C68" s="149"/>
      <c r="D68" s="148"/>
      <c r="E68" s="149"/>
      <c r="F68" s="148"/>
      <c r="G68" s="36"/>
      <c r="H68" s="148"/>
      <c r="I68" s="36"/>
      <c r="J68" s="148"/>
      <c r="K68" s="36"/>
      <c r="L68" s="148"/>
      <c r="M68" s="36"/>
      <c r="N68" s="148"/>
      <c r="O68" s="36"/>
      <c r="P68" s="148"/>
      <c r="Q68" s="36"/>
      <c r="R68" s="35">
        <v>0</v>
      </c>
      <c r="S68" s="36"/>
      <c r="T68" s="35">
        <v>0</v>
      </c>
      <c r="U68" s="36">
        <v>0</v>
      </c>
      <c r="V68" s="37">
        <v>0</v>
      </c>
      <c r="W68" s="36">
        <v>0</v>
      </c>
      <c r="X68" s="228">
        <v>0</v>
      </c>
      <c r="Y68" s="36">
        <v>0</v>
      </c>
      <c r="Z68" s="228">
        <v>0</v>
      </c>
      <c r="AA68" s="36">
        <v>0</v>
      </c>
      <c r="AB68" s="239">
        <v>0</v>
      </c>
      <c r="AC68" s="38">
        <v>0</v>
      </c>
      <c r="AD68" s="228">
        <v>0</v>
      </c>
      <c r="AE68" s="36">
        <v>0</v>
      </c>
      <c r="AF68" s="239">
        <v>0</v>
      </c>
      <c r="AG68" s="38">
        <v>0</v>
      </c>
      <c r="AH68" s="228">
        <v>0</v>
      </c>
      <c r="AI68" s="36">
        <v>0</v>
      </c>
      <c r="AJ68" s="211">
        <v>0</v>
      </c>
      <c r="AK68" s="197">
        <v>0</v>
      </c>
      <c r="AL68" s="35">
        <v>0</v>
      </c>
      <c r="AM68" s="36">
        <v>1</v>
      </c>
      <c r="AN68" s="37">
        <v>0</v>
      </c>
      <c r="AO68" s="38">
        <v>0</v>
      </c>
      <c r="AP68" s="35">
        <v>0</v>
      </c>
      <c r="AQ68" s="36">
        <v>0</v>
      </c>
      <c r="AR68" s="37">
        <v>0</v>
      </c>
      <c r="AS68" s="38">
        <v>0</v>
      </c>
      <c r="AT68" s="35">
        <v>0</v>
      </c>
      <c r="AU68" s="36">
        <v>0</v>
      </c>
      <c r="AV68" s="26"/>
    </row>
    <row r="69" spans="1:48" s="317" customFormat="1" ht="15" customHeight="1" x14ac:dyDescent="0.2">
      <c r="A69" s="55" t="s">
        <v>223</v>
      </c>
      <c r="B69" s="155">
        <v>1</v>
      </c>
      <c r="C69" s="156"/>
      <c r="D69" s="155">
        <v>1</v>
      </c>
      <c r="E69" s="156"/>
      <c r="F69" s="155">
        <v>1</v>
      </c>
      <c r="G69" s="57"/>
      <c r="H69" s="155">
        <v>1</v>
      </c>
      <c r="I69" s="57"/>
      <c r="J69" s="155">
        <v>1</v>
      </c>
      <c r="K69" s="57"/>
      <c r="L69" s="155"/>
      <c r="M69" s="57"/>
      <c r="N69" s="155"/>
      <c r="O69" s="57">
        <v>1</v>
      </c>
      <c r="P69" s="155"/>
      <c r="Q69" s="57">
        <v>1</v>
      </c>
      <c r="R69" s="56">
        <v>0</v>
      </c>
      <c r="S69" s="57"/>
      <c r="T69" s="56">
        <v>0</v>
      </c>
      <c r="U69" s="57">
        <v>1</v>
      </c>
      <c r="V69" s="58"/>
      <c r="W69" s="57"/>
      <c r="X69" s="229"/>
      <c r="Y69" s="57"/>
      <c r="Z69" s="229"/>
      <c r="AA69" s="57"/>
      <c r="AB69" s="240"/>
      <c r="AC69" s="59"/>
      <c r="AD69" s="229"/>
      <c r="AE69" s="57"/>
      <c r="AF69" s="240"/>
      <c r="AG69" s="59"/>
      <c r="AH69" s="229"/>
      <c r="AI69" s="57"/>
      <c r="AJ69" s="212"/>
      <c r="AK69" s="198"/>
      <c r="AL69" s="56"/>
      <c r="AM69" s="57"/>
      <c r="AN69" s="58"/>
      <c r="AO69" s="59"/>
      <c r="AP69" s="56"/>
      <c r="AQ69" s="57"/>
      <c r="AR69" s="58"/>
      <c r="AS69" s="59"/>
      <c r="AT69" s="56"/>
      <c r="AU69" s="57"/>
      <c r="AV69" s="316"/>
    </row>
    <row r="70" spans="1:48" s="153" customFormat="1" ht="15" customHeight="1" x14ac:dyDescent="0.2">
      <c r="A70" s="320" t="s">
        <v>178</v>
      </c>
      <c r="B70" s="148"/>
      <c r="C70" s="149"/>
      <c r="D70" s="148"/>
      <c r="E70" s="149"/>
      <c r="F70" s="148"/>
      <c r="G70" s="149"/>
      <c r="H70" s="148"/>
      <c r="I70" s="149"/>
      <c r="J70" s="148"/>
      <c r="K70" s="149"/>
      <c r="L70" s="148"/>
      <c r="M70" s="149"/>
      <c r="N70" s="148"/>
      <c r="O70" s="149"/>
      <c r="P70" s="148"/>
      <c r="Q70" s="149"/>
      <c r="R70" s="148">
        <v>0</v>
      </c>
      <c r="S70" s="149"/>
      <c r="T70" s="148">
        <v>0</v>
      </c>
      <c r="U70" s="149">
        <v>0</v>
      </c>
      <c r="V70" s="150">
        <v>0</v>
      </c>
      <c r="W70" s="149">
        <v>0</v>
      </c>
      <c r="X70" s="231">
        <v>0</v>
      </c>
      <c r="Y70" s="149">
        <v>0</v>
      </c>
      <c r="Z70" s="231">
        <v>0</v>
      </c>
      <c r="AA70" s="149">
        <v>0</v>
      </c>
      <c r="AB70" s="242">
        <v>0</v>
      </c>
      <c r="AC70" s="151">
        <v>0</v>
      </c>
      <c r="AD70" s="231">
        <v>1</v>
      </c>
      <c r="AE70" s="149">
        <v>0</v>
      </c>
      <c r="AF70" s="242">
        <v>1</v>
      </c>
      <c r="AG70" s="151">
        <v>0</v>
      </c>
      <c r="AH70" s="231">
        <v>1</v>
      </c>
      <c r="AI70" s="149">
        <v>0</v>
      </c>
      <c r="AJ70" s="214">
        <v>1</v>
      </c>
      <c r="AK70" s="200">
        <v>0</v>
      </c>
      <c r="AL70" s="148">
        <v>0</v>
      </c>
      <c r="AM70" s="149">
        <v>0</v>
      </c>
      <c r="AN70" s="150">
        <v>0</v>
      </c>
      <c r="AO70" s="151">
        <v>0</v>
      </c>
      <c r="AP70" s="148">
        <v>0</v>
      </c>
      <c r="AQ70" s="149">
        <v>0</v>
      </c>
      <c r="AR70" s="150">
        <v>0</v>
      </c>
      <c r="AS70" s="151">
        <v>0</v>
      </c>
      <c r="AT70" s="148">
        <v>0</v>
      </c>
      <c r="AU70" s="149">
        <v>0</v>
      </c>
      <c r="AV70" s="152"/>
    </row>
    <row r="71" spans="1:48" s="342" customFormat="1" ht="15" customHeight="1" x14ac:dyDescent="0.2">
      <c r="A71" s="335" t="s">
        <v>187</v>
      </c>
      <c r="B71" s="155"/>
      <c r="C71" s="156"/>
      <c r="D71" s="155"/>
      <c r="E71" s="156"/>
      <c r="F71" s="155"/>
      <c r="G71" s="336"/>
      <c r="H71" s="155"/>
      <c r="I71" s="336"/>
      <c r="J71" s="155"/>
      <c r="K71" s="336"/>
      <c r="L71" s="155"/>
      <c r="M71" s="336"/>
      <c r="N71" s="155"/>
      <c r="O71" s="336"/>
      <c r="P71" s="155"/>
      <c r="Q71" s="336"/>
      <c r="R71" s="337">
        <v>0</v>
      </c>
      <c r="S71" s="336"/>
      <c r="T71" s="337">
        <v>0</v>
      </c>
      <c r="U71" s="336">
        <v>0</v>
      </c>
      <c r="V71" s="338">
        <v>0</v>
      </c>
      <c r="W71" s="336">
        <v>0</v>
      </c>
      <c r="X71" s="339">
        <v>0</v>
      </c>
      <c r="Y71" s="336">
        <v>0</v>
      </c>
      <c r="Z71" s="339">
        <v>2</v>
      </c>
      <c r="AA71" s="336">
        <v>0</v>
      </c>
      <c r="AB71" s="340">
        <v>1</v>
      </c>
      <c r="AC71" s="341">
        <v>0</v>
      </c>
      <c r="AD71" s="339">
        <v>1</v>
      </c>
      <c r="AE71" s="336">
        <v>0</v>
      </c>
      <c r="AF71" s="241">
        <v>1</v>
      </c>
      <c r="AG71" s="158">
        <v>0</v>
      </c>
      <c r="AH71" s="230">
        <v>0</v>
      </c>
      <c r="AI71" s="156">
        <v>0</v>
      </c>
      <c r="AJ71" s="213">
        <v>0</v>
      </c>
      <c r="AK71" s="199">
        <v>0</v>
      </c>
      <c r="AL71" s="155">
        <v>0</v>
      </c>
      <c r="AM71" s="156">
        <v>0</v>
      </c>
      <c r="AN71" s="157">
        <v>0</v>
      </c>
      <c r="AO71" s="158">
        <v>0</v>
      </c>
      <c r="AP71" s="155">
        <v>0</v>
      </c>
      <c r="AQ71" s="156">
        <v>0</v>
      </c>
      <c r="AR71" s="157">
        <v>0</v>
      </c>
      <c r="AS71" s="158">
        <v>0</v>
      </c>
      <c r="AT71" s="155">
        <v>0</v>
      </c>
      <c r="AU71" s="156">
        <v>0</v>
      </c>
      <c r="AV71" s="319"/>
    </row>
    <row r="72" spans="1:48" s="11" customFormat="1" ht="15" customHeight="1" x14ac:dyDescent="0.2">
      <c r="A72" s="13" t="s">
        <v>95</v>
      </c>
      <c r="B72" s="148"/>
      <c r="C72" s="149">
        <v>1</v>
      </c>
      <c r="D72" s="148"/>
      <c r="E72" s="149"/>
      <c r="F72" s="148"/>
      <c r="G72" s="36">
        <v>1</v>
      </c>
      <c r="H72" s="148"/>
      <c r="I72" s="36"/>
      <c r="J72" s="148"/>
      <c r="K72" s="36"/>
      <c r="L72" s="148"/>
      <c r="M72" s="36"/>
      <c r="N72" s="148"/>
      <c r="O72" s="36"/>
      <c r="P72" s="148"/>
      <c r="Q72" s="36"/>
      <c r="R72" s="35">
        <v>0</v>
      </c>
      <c r="S72" s="36"/>
      <c r="T72" s="35">
        <v>0</v>
      </c>
      <c r="U72" s="36">
        <v>0</v>
      </c>
      <c r="V72" s="37">
        <v>0</v>
      </c>
      <c r="W72" s="36">
        <v>0</v>
      </c>
      <c r="X72" s="228">
        <v>0</v>
      </c>
      <c r="Y72" s="36">
        <v>0</v>
      </c>
      <c r="Z72" s="228">
        <v>0</v>
      </c>
      <c r="AA72" s="36">
        <v>0</v>
      </c>
      <c r="AB72" s="239">
        <v>0</v>
      </c>
      <c r="AC72" s="38">
        <v>0</v>
      </c>
      <c r="AD72" s="228">
        <v>0</v>
      </c>
      <c r="AE72" s="36">
        <v>0</v>
      </c>
      <c r="AF72" s="239">
        <v>0</v>
      </c>
      <c r="AG72" s="38">
        <v>0</v>
      </c>
      <c r="AH72" s="228">
        <v>0</v>
      </c>
      <c r="AI72" s="36">
        <v>0</v>
      </c>
      <c r="AJ72" s="211">
        <v>0</v>
      </c>
      <c r="AK72" s="197">
        <v>0</v>
      </c>
      <c r="AL72" s="35">
        <v>0</v>
      </c>
      <c r="AM72" s="36">
        <v>0</v>
      </c>
      <c r="AN72" s="37">
        <v>0</v>
      </c>
      <c r="AO72" s="38">
        <v>0</v>
      </c>
      <c r="AP72" s="35">
        <v>1</v>
      </c>
      <c r="AQ72" s="36">
        <v>0</v>
      </c>
      <c r="AR72" s="37">
        <v>1</v>
      </c>
      <c r="AS72" s="38">
        <v>0</v>
      </c>
      <c r="AT72" s="35">
        <v>1</v>
      </c>
      <c r="AU72" s="36">
        <v>0</v>
      </c>
      <c r="AV72" s="26"/>
    </row>
    <row r="73" spans="1:48" s="317" customFormat="1" ht="15" customHeight="1" x14ac:dyDescent="0.2">
      <c r="A73" s="55" t="s">
        <v>209</v>
      </c>
      <c r="B73" s="155"/>
      <c r="C73" s="156"/>
      <c r="D73" s="155"/>
      <c r="E73" s="156"/>
      <c r="F73" s="155"/>
      <c r="G73" s="57"/>
      <c r="H73" s="155"/>
      <c r="I73" s="57"/>
      <c r="J73" s="155"/>
      <c r="K73" s="57"/>
      <c r="L73" s="155"/>
      <c r="M73" s="57"/>
      <c r="N73" s="155"/>
      <c r="O73" s="57"/>
      <c r="P73" s="155"/>
      <c r="Q73" s="57"/>
      <c r="R73" s="56">
        <v>0</v>
      </c>
      <c r="S73" s="57"/>
      <c r="T73" s="56">
        <v>1</v>
      </c>
      <c r="U73" s="57">
        <v>0</v>
      </c>
      <c r="V73" s="58">
        <v>1</v>
      </c>
      <c r="W73" s="57">
        <v>0</v>
      </c>
      <c r="X73" s="229">
        <v>1</v>
      </c>
      <c r="Y73" s="57">
        <v>0</v>
      </c>
      <c r="Z73" s="229">
        <v>1</v>
      </c>
      <c r="AA73" s="57">
        <v>0</v>
      </c>
      <c r="AB73" s="240">
        <v>1</v>
      </c>
      <c r="AC73" s="59">
        <v>0</v>
      </c>
      <c r="AD73" s="229">
        <v>0</v>
      </c>
      <c r="AE73" s="57">
        <v>0</v>
      </c>
      <c r="AF73" s="240">
        <v>0</v>
      </c>
      <c r="AG73" s="59">
        <v>0</v>
      </c>
      <c r="AH73" s="229">
        <v>0</v>
      </c>
      <c r="AI73" s="57">
        <v>0</v>
      </c>
      <c r="AJ73" s="212">
        <v>0</v>
      </c>
      <c r="AK73" s="198">
        <v>0</v>
      </c>
      <c r="AL73" s="56">
        <v>0</v>
      </c>
      <c r="AM73" s="57">
        <v>0</v>
      </c>
      <c r="AN73" s="58">
        <v>0</v>
      </c>
      <c r="AO73" s="59">
        <v>0</v>
      </c>
      <c r="AP73" s="56">
        <v>0</v>
      </c>
      <c r="AQ73" s="57">
        <v>0</v>
      </c>
      <c r="AR73" s="58">
        <v>0</v>
      </c>
      <c r="AS73" s="59">
        <v>0</v>
      </c>
      <c r="AT73" s="56">
        <v>0</v>
      </c>
      <c r="AU73" s="57">
        <v>0</v>
      </c>
      <c r="AV73" s="316"/>
    </row>
    <row r="74" spans="1:48" s="11" customFormat="1" ht="15" customHeight="1" x14ac:dyDescent="0.2">
      <c r="A74" s="13" t="s">
        <v>216</v>
      </c>
      <c r="B74" s="148"/>
      <c r="C74" s="149"/>
      <c r="D74" s="148"/>
      <c r="E74" s="149"/>
      <c r="F74" s="148"/>
      <c r="G74" s="36"/>
      <c r="H74" s="148"/>
      <c r="I74" s="36"/>
      <c r="J74" s="148"/>
      <c r="K74" s="36"/>
      <c r="L74" s="148"/>
      <c r="M74" s="36"/>
      <c r="N74" s="148"/>
      <c r="O74" s="36"/>
      <c r="P74" s="148"/>
      <c r="Q74" s="36"/>
      <c r="R74" s="35">
        <v>1</v>
      </c>
      <c r="S74" s="36"/>
      <c r="T74" s="35">
        <v>1</v>
      </c>
      <c r="U74" s="36">
        <v>0</v>
      </c>
      <c r="V74" s="37">
        <v>1</v>
      </c>
      <c r="W74" s="36">
        <v>0</v>
      </c>
      <c r="X74" s="228">
        <v>1</v>
      </c>
      <c r="Y74" s="36">
        <v>0</v>
      </c>
      <c r="Z74" s="228"/>
      <c r="AA74" s="36"/>
      <c r="AB74" s="239"/>
      <c r="AC74" s="38"/>
      <c r="AD74" s="228"/>
      <c r="AE74" s="36"/>
      <c r="AF74" s="239"/>
      <c r="AG74" s="38"/>
      <c r="AH74" s="228"/>
      <c r="AI74" s="36"/>
      <c r="AJ74" s="211"/>
      <c r="AK74" s="197"/>
      <c r="AL74" s="35"/>
      <c r="AM74" s="36"/>
      <c r="AN74" s="37"/>
      <c r="AO74" s="38"/>
      <c r="AP74" s="35"/>
      <c r="AQ74" s="36"/>
      <c r="AR74" s="37"/>
      <c r="AS74" s="38"/>
      <c r="AT74" s="35"/>
      <c r="AU74" s="36"/>
      <c r="AV74" s="26"/>
    </row>
    <row r="75" spans="1:48" s="317" customFormat="1" ht="15" customHeight="1" x14ac:dyDescent="0.2">
      <c r="A75" s="55" t="s">
        <v>184</v>
      </c>
      <c r="B75" s="155"/>
      <c r="C75" s="156"/>
      <c r="D75" s="155"/>
      <c r="E75" s="156"/>
      <c r="F75" s="155"/>
      <c r="G75" s="57"/>
      <c r="H75" s="155"/>
      <c r="I75" s="57"/>
      <c r="J75" s="155"/>
      <c r="K75" s="57"/>
      <c r="L75" s="155"/>
      <c r="M75" s="57"/>
      <c r="N75" s="155"/>
      <c r="O75" s="57"/>
      <c r="P75" s="155"/>
      <c r="Q75" s="57"/>
      <c r="R75" s="56">
        <v>0</v>
      </c>
      <c r="S75" s="57"/>
      <c r="T75" s="56">
        <v>1</v>
      </c>
      <c r="U75" s="57">
        <v>0</v>
      </c>
      <c r="V75" s="58">
        <v>0</v>
      </c>
      <c r="W75" s="57">
        <v>0</v>
      </c>
      <c r="X75" s="229">
        <v>0</v>
      </c>
      <c r="Y75" s="57">
        <v>0</v>
      </c>
      <c r="Z75" s="229">
        <v>0</v>
      </c>
      <c r="AA75" s="57">
        <v>0</v>
      </c>
      <c r="AB75" s="240">
        <v>0</v>
      </c>
      <c r="AC75" s="59">
        <v>0</v>
      </c>
      <c r="AD75" s="229">
        <v>0</v>
      </c>
      <c r="AE75" s="57">
        <v>0</v>
      </c>
      <c r="AF75" s="240">
        <v>0</v>
      </c>
      <c r="AG75" s="59">
        <v>0</v>
      </c>
      <c r="AH75" s="229">
        <v>1</v>
      </c>
      <c r="AI75" s="57">
        <v>0</v>
      </c>
      <c r="AJ75" s="212">
        <v>0</v>
      </c>
      <c r="AK75" s="198">
        <v>0</v>
      </c>
      <c r="AL75" s="56">
        <v>0</v>
      </c>
      <c r="AM75" s="57">
        <v>0</v>
      </c>
      <c r="AN75" s="58">
        <v>0</v>
      </c>
      <c r="AO75" s="59">
        <v>0</v>
      </c>
      <c r="AP75" s="56">
        <v>0</v>
      </c>
      <c r="AQ75" s="57">
        <v>0</v>
      </c>
      <c r="AR75" s="58">
        <v>0</v>
      </c>
      <c r="AS75" s="59">
        <v>0</v>
      </c>
      <c r="AT75" s="56">
        <v>0</v>
      </c>
      <c r="AU75" s="57">
        <v>0</v>
      </c>
      <c r="AV75" s="316"/>
    </row>
    <row r="76" spans="1:48" s="11" customFormat="1" ht="15" customHeight="1" x14ac:dyDescent="0.2">
      <c r="A76" s="13" t="s">
        <v>87</v>
      </c>
      <c r="B76" s="148"/>
      <c r="C76" s="149"/>
      <c r="D76" s="148"/>
      <c r="E76" s="149"/>
      <c r="F76" s="148"/>
      <c r="G76" s="36"/>
      <c r="H76" s="148"/>
      <c r="I76" s="36"/>
      <c r="J76" s="148"/>
      <c r="K76" s="36"/>
      <c r="L76" s="148"/>
      <c r="M76" s="36"/>
      <c r="N76" s="148"/>
      <c r="O76" s="36"/>
      <c r="P76" s="148"/>
      <c r="Q76" s="36"/>
      <c r="R76" s="35">
        <v>0</v>
      </c>
      <c r="S76" s="36"/>
      <c r="T76" s="35">
        <v>0</v>
      </c>
      <c r="U76" s="36">
        <v>0</v>
      </c>
      <c r="V76" s="37">
        <v>0</v>
      </c>
      <c r="W76" s="36">
        <v>0</v>
      </c>
      <c r="X76" s="228">
        <v>0</v>
      </c>
      <c r="Y76" s="36">
        <v>0</v>
      </c>
      <c r="Z76" s="228">
        <v>0</v>
      </c>
      <c r="AA76" s="36">
        <v>0</v>
      </c>
      <c r="AB76" s="239">
        <v>0</v>
      </c>
      <c r="AC76" s="38">
        <v>0</v>
      </c>
      <c r="AD76" s="228">
        <v>0</v>
      </c>
      <c r="AE76" s="36">
        <v>0</v>
      </c>
      <c r="AF76" s="239">
        <v>0</v>
      </c>
      <c r="AG76" s="38">
        <v>0</v>
      </c>
      <c r="AH76" s="228">
        <v>0</v>
      </c>
      <c r="AI76" s="36">
        <v>0</v>
      </c>
      <c r="AJ76" s="211">
        <v>0</v>
      </c>
      <c r="AK76" s="197">
        <v>0</v>
      </c>
      <c r="AL76" s="35">
        <v>0</v>
      </c>
      <c r="AM76" s="36">
        <v>0</v>
      </c>
      <c r="AN76" s="37">
        <v>1</v>
      </c>
      <c r="AO76" s="38">
        <v>0</v>
      </c>
      <c r="AP76" s="35">
        <v>1</v>
      </c>
      <c r="AQ76" s="36">
        <v>0</v>
      </c>
      <c r="AR76" s="37">
        <v>1</v>
      </c>
      <c r="AS76" s="38">
        <v>0</v>
      </c>
      <c r="AT76" s="35">
        <v>1</v>
      </c>
      <c r="AU76" s="36">
        <v>0</v>
      </c>
      <c r="AV76" s="26"/>
    </row>
    <row r="77" spans="1:48" s="317" customFormat="1" ht="15" customHeight="1" x14ac:dyDescent="0.2">
      <c r="A77" s="55" t="s">
        <v>75</v>
      </c>
      <c r="B77" s="155">
        <v>1</v>
      </c>
      <c r="C77" s="156">
        <v>1</v>
      </c>
      <c r="D77" s="155">
        <v>2</v>
      </c>
      <c r="E77" s="156">
        <v>1</v>
      </c>
      <c r="F77" s="155">
        <v>2</v>
      </c>
      <c r="G77" s="57">
        <v>1</v>
      </c>
      <c r="H77" s="155">
        <v>1</v>
      </c>
      <c r="I77" s="57">
        <v>1</v>
      </c>
      <c r="J77" s="155"/>
      <c r="K77" s="57">
        <v>1</v>
      </c>
      <c r="L77" s="155">
        <v>2</v>
      </c>
      <c r="M77" s="57">
        <v>1</v>
      </c>
      <c r="N77" s="155"/>
      <c r="O77" s="57">
        <v>1</v>
      </c>
      <c r="P77" s="155">
        <v>2</v>
      </c>
      <c r="Q77" s="57">
        <v>1</v>
      </c>
      <c r="R77" s="56">
        <v>5</v>
      </c>
      <c r="S77" s="57">
        <v>1</v>
      </c>
      <c r="T77" s="56">
        <v>4</v>
      </c>
      <c r="U77" s="57">
        <v>1</v>
      </c>
      <c r="V77" s="58">
        <v>3</v>
      </c>
      <c r="W77" s="57">
        <v>1</v>
      </c>
      <c r="X77" s="229">
        <v>3</v>
      </c>
      <c r="Y77" s="57">
        <v>1</v>
      </c>
      <c r="Z77" s="229">
        <v>4</v>
      </c>
      <c r="AA77" s="57">
        <v>1</v>
      </c>
      <c r="AB77" s="240">
        <v>1</v>
      </c>
      <c r="AC77" s="59">
        <v>0</v>
      </c>
      <c r="AD77" s="229">
        <v>1</v>
      </c>
      <c r="AE77" s="57">
        <v>1</v>
      </c>
      <c r="AF77" s="240">
        <v>0</v>
      </c>
      <c r="AG77" s="59">
        <v>1</v>
      </c>
      <c r="AH77" s="229">
        <v>0</v>
      </c>
      <c r="AI77" s="57">
        <v>1</v>
      </c>
      <c r="AJ77" s="212">
        <v>0</v>
      </c>
      <c r="AK77" s="198">
        <v>1</v>
      </c>
      <c r="AL77" s="56">
        <v>0</v>
      </c>
      <c r="AM77" s="57">
        <v>2</v>
      </c>
      <c r="AN77" s="58">
        <v>0</v>
      </c>
      <c r="AO77" s="59">
        <v>2</v>
      </c>
      <c r="AP77" s="56">
        <v>0</v>
      </c>
      <c r="AQ77" s="57">
        <v>2</v>
      </c>
      <c r="AR77" s="58">
        <v>0</v>
      </c>
      <c r="AS77" s="59">
        <v>2</v>
      </c>
      <c r="AT77" s="56">
        <v>0</v>
      </c>
      <c r="AU77" s="57">
        <v>1</v>
      </c>
      <c r="AV77" s="316"/>
    </row>
    <row r="78" spans="1:48" s="11" customFormat="1" ht="15" customHeight="1" x14ac:dyDescent="0.2">
      <c r="A78" s="13" t="s">
        <v>241</v>
      </c>
      <c r="B78" s="148"/>
      <c r="C78" s="149"/>
      <c r="D78" s="148"/>
      <c r="E78" s="149"/>
      <c r="F78" s="148">
        <v>1</v>
      </c>
      <c r="G78" s="36"/>
      <c r="H78" s="148"/>
      <c r="I78" s="36"/>
      <c r="J78" s="148"/>
      <c r="K78" s="36"/>
      <c r="L78" s="148"/>
      <c r="M78" s="36"/>
      <c r="N78" s="148"/>
      <c r="O78" s="36"/>
      <c r="P78" s="148"/>
      <c r="Q78" s="36"/>
      <c r="R78" s="35"/>
      <c r="S78" s="36"/>
      <c r="T78" s="35"/>
      <c r="U78" s="36"/>
      <c r="V78" s="37"/>
      <c r="W78" s="36"/>
      <c r="X78" s="228"/>
      <c r="Y78" s="36"/>
      <c r="Z78" s="228"/>
      <c r="AA78" s="36"/>
      <c r="AB78" s="239"/>
      <c r="AC78" s="38"/>
      <c r="AD78" s="228"/>
      <c r="AE78" s="36"/>
      <c r="AF78" s="239"/>
      <c r="AG78" s="38"/>
      <c r="AH78" s="228"/>
      <c r="AI78" s="36"/>
      <c r="AJ78" s="211"/>
      <c r="AK78" s="197"/>
      <c r="AL78" s="35"/>
      <c r="AM78" s="36"/>
      <c r="AN78" s="37"/>
      <c r="AO78" s="38"/>
      <c r="AP78" s="35"/>
      <c r="AQ78" s="36"/>
      <c r="AR78" s="37"/>
      <c r="AS78" s="38"/>
      <c r="AT78" s="35"/>
      <c r="AU78" s="36"/>
      <c r="AV78" s="26"/>
    </row>
    <row r="79" spans="1:48" s="317" customFormat="1" ht="15" customHeight="1" x14ac:dyDescent="0.2">
      <c r="A79" s="55" t="s">
        <v>65</v>
      </c>
      <c r="B79" s="155"/>
      <c r="C79" s="156"/>
      <c r="D79" s="155"/>
      <c r="E79" s="156">
        <v>1</v>
      </c>
      <c r="F79" s="155"/>
      <c r="G79" s="57">
        <v>1</v>
      </c>
      <c r="H79" s="155"/>
      <c r="I79" s="57">
        <v>1</v>
      </c>
      <c r="J79" s="155"/>
      <c r="K79" s="57"/>
      <c r="L79" s="155"/>
      <c r="M79" s="57">
        <v>1</v>
      </c>
      <c r="N79" s="155"/>
      <c r="O79" s="57">
        <v>1</v>
      </c>
      <c r="P79" s="155"/>
      <c r="Q79" s="57">
        <v>1</v>
      </c>
      <c r="R79" s="56">
        <v>0</v>
      </c>
      <c r="S79" s="57">
        <v>1</v>
      </c>
      <c r="T79" s="56">
        <v>0</v>
      </c>
      <c r="U79" s="57">
        <v>1</v>
      </c>
      <c r="V79" s="58">
        <v>0</v>
      </c>
      <c r="W79" s="57">
        <v>1</v>
      </c>
      <c r="X79" s="229">
        <v>0</v>
      </c>
      <c r="Y79" s="57">
        <v>1</v>
      </c>
      <c r="Z79" s="229">
        <v>0</v>
      </c>
      <c r="AA79" s="57">
        <v>1</v>
      </c>
      <c r="AB79" s="240">
        <v>0</v>
      </c>
      <c r="AC79" s="59">
        <v>1</v>
      </c>
      <c r="AD79" s="229">
        <v>0</v>
      </c>
      <c r="AE79" s="57">
        <v>1</v>
      </c>
      <c r="AF79" s="240">
        <v>0</v>
      </c>
      <c r="AG79" s="59">
        <v>1</v>
      </c>
      <c r="AH79" s="229">
        <v>1</v>
      </c>
      <c r="AI79" s="57">
        <v>0</v>
      </c>
      <c r="AJ79" s="212">
        <v>1</v>
      </c>
      <c r="AK79" s="198">
        <v>1</v>
      </c>
      <c r="AL79" s="56">
        <v>3</v>
      </c>
      <c r="AM79" s="57">
        <v>0</v>
      </c>
      <c r="AN79" s="58">
        <v>1</v>
      </c>
      <c r="AO79" s="59">
        <v>2</v>
      </c>
      <c r="AP79" s="56">
        <v>0</v>
      </c>
      <c r="AQ79" s="57">
        <v>2</v>
      </c>
      <c r="AR79" s="58">
        <v>0</v>
      </c>
      <c r="AS79" s="59">
        <v>1</v>
      </c>
      <c r="AT79" s="56">
        <v>0</v>
      </c>
      <c r="AU79" s="57">
        <v>2</v>
      </c>
      <c r="AV79" s="316"/>
    </row>
    <row r="80" spans="1:48" s="11" customFormat="1" ht="15" customHeight="1" x14ac:dyDescent="0.2">
      <c r="A80" s="13" t="s">
        <v>66</v>
      </c>
      <c r="B80" s="148">
        <v>1</v>
      </c>
      <c r="C80" s="149"/>
      <c r="D80" s="148">
        <v>4</v>
      </c>
      <c r="E80" s="149"/>
      <c r="F80" s="148">
        <v>3</v>
      </c>
      <c r="G80" s="36"/>
      <c r="H80" s="148">
        <v>3</v>
      </c>
      <c r="I80" s="36"/>
      <c r="J80" s="148">
        <v>1</v>
      </c>
      <c r="K80" s="36"/>
      <c r="L80" s="148"/>
      <c r="M80" s="36"/>
      <c r="N80" s="148"/>
      <c r="O80" s="36"/>
      <c r="P80" s="148">
        <v>1</v>
      </c>
      <c r="Q80" s="36"/>
      <c r="R80" s="35">
        <v>1</v>
      </c>
      <c r="S80" s="36"/>
      <c r="T80" s="35">
        <v>0</v>
      </c>
      <c r="U80" s="36">
        <v>0</v>
      </c>
      <c r="V80" s="37">
        <v>0</v>
      </c>
      <c r="W80" s="36">
        <v>0</v>
      </c>
      <c r="X80" s="228">
        <v>0</v>
      </c>
      <c r="Y80" s="36">
        <v>0</v>
      </c>
      <c r="Z80" s="228">
        <v>0</v>
      </c>
      <c r="AA80" s="36">
        <v>0</v>
      </c>
      <c r="AB80" s="239">
        <v>0</v>
      </c>
      <c r="AC80" s="38">
        <v>0</v>
      </c>
      <c r="AD80" s="228">
        <v>0</v>
      </c>
      <c r="AE80" s="36">
        <v>0</v>
      </c>
      <c r="AF80" s="239">
        <v>0</v>
      </c>
      <c r="AG80" s="38">
        <v>0</v>
      </c>
      <c r="AH80" s="228">
        <v>0</v>
      </c>
      <c r="AI80" s="36">
        <v>0</v>
      </c>
      <c r="AJ80" s="211">
        <v>0</v>
      </c>
      <c r="AK80" s="197">
        <v>0</v>
      </c>
      <c r="AL80" s="35">
        <v>1</v>
      </c>
      <c r="AM80" s="36">
        <v>0</v>
      </c>
      <c r="AN80" s="37">
        <v>1</v>
      </c>
      <c r="AO80" s="38">
        <v>0</v>
      </c>
      <c r="AP80" s="35">
        <v>0</v>
      </c>
      <c r="AQ80" s="36">
        <v>0</v>
      </c>
      <c r="AR80" s="37">
        <v>0</v>
      </c>
      <c r="AS80" s="38">
        <v>0</v>
      </c>
      <c r="AT80" s="35">
        <v>0</v>
      </c>
      <c r="AU80" s="36">
        <v>0</v>
      </c>
      <c r="AV80" s="26"/>
    </row>
    <row r="81" spans="1:48" s="317" customFormat="1" ht="15" customHeight="1" x14ac:dyDescent="0.2">
      <c r="A81" s="55" t="s">
        <v>67</v>
      </c>
      <c r="B81" s="155"/>
      <c r="C81" s="156"/>
      <c r="D81" s="155"/>
      <c r="E81" s="156"/>
      <c r="F81" s="155"/>
      <c r="G81" s="57"/>
      <c r="H81" s="155"/>
      <c r="I81" s="57"/>
      <c r="J81" s="155"/>
      <c r="K81" s="57"/>
      <c r="L81" s="155"/>
      <c r="M81" s="57"/>
      <c r="N81" s="155"/>
      <c r="O81" s="57"/>
      <c r="P81" s="155"/>
      <c r="Q81" s="57"/>
      <c r="R81" s="56">
        <v>0</v>
      </c>
      <c r="S81" s="57"/>
      <c r="T81" s="56">
        <v>0</v>
      </c>
      <c r="U81" s="57">
        <v>0</v>
      </c>
      <c r="V81" s="58">
        <v>0</v>
      </c>
      <c r="W81" s="57">
        <v>0</v>
      </c>
      <c r="X81" s="229">
        <v>0</v>
      </c>
      <c r="Y81" s="57">
        <v>0</v>
      </c>
      <c r="Z81" s="229">
        <v>0</v>
      </c>
      <c r="AA81" s="57">
        <v>0</v>
      </c>
      <c r="AB81" s="240">
        <v>1</v>
      </c>
      <c r="AC81" s="59">
        <v>0</v>
      </c>
      <c r="AD81" s="229">
        <v>1</v>
      </c>
      <c r="AE81" s="57">
        <v>0</v>
      </c>
      <c r="AF81" s="240">
        <v>3</v>
      </c>
      <c r="AG81" s="59">
        <v>0</v>
      </c>
      <c r="AH81" s="229">
        <v>2</v>
      </c>
      <c r="AI81" s="57">
        <v>0</v>
      </c>
      <c r="AJ81" s="212">
        <v>2</v>
      </c>
      <c r="AK81" s="198">
        <v>0</v>
      </c>
      <c r="AL81" s="56">
        <v>2</v>
      </c>
      <c r="AM81" s="57">
        <v>0</v>
      </c>
      <c r="AN81" s="58">
        <v>3</v>
      </c>
      <c r="AO81" s="59">
        <v>0</v>
      </c>
      <c r="AP81" s="56">
        <v>0</v>
      </c>
      <c r="AQ81" s="57">
        <v>0</v>
      </c>
      <c r="AR81" s="58">
        <v>0</v>
      </c>
      <c r="AS81" s="59">
        <v>0</v>
      </c>
      <c r="AT81" s="56">
        <v>1</v>
      </c>
      <c r="AU81" s="57">
        <v>0</v>
      </c>
      <c r="AV81" s="316"/>
    </row>
    <row r="82" spans="1:48" s="11" customFormat="1" ht="15" customHeight="1" x14ac:dyDescent="0.2">
      <c r="A82" s="13" t="s">
        <v>235</v>
      </c>
      <c r="B82" s="148">
        <v>1</v>
      </c>
      <c r="C82" s="149"/>
      <c r="D82" s="148">
        <v>1</v>
      </c>
      <c r="E82" s="149"/>
      <c r="F82" s="148">
        <v>1</v>
      </c>
      <c r="G82" s="36"/>
      <c r="H82" s="148">
        <v>1</v>
      </c>
      <c r="I82" s="36"/>
      <c r="J82" s="148"/>
      <c r="K82" s="36"/>
      <c r="L82" s="148"/>
      <c r="M82" s="36"/>
      <c r="N82" s="148"/>
      <c r="O82" s="36"/>
      <c r="P82" s="148"/>
      <c r="Q82" s="36"/>
      <c r="R82" s="35"/>
      <c r="S82" s="36"/>
      <c r="T82" s="35"/>
      <c r="U82" s="36"/>
      <c r="V82" s="37"/>
      <c r="W82" s="36"/>
      <c r="X82" s="228"/>
      <c r="Y82" s="36"/>
      <c r="Z82" s="228"/>
      <c r="AA82" s="36"/>
      <c r="AB82" s="239"/>
      <c r="AC82" s="38"/>
      <c r="AD82" s="228"/>
      <c r="AE82" s="36"/>
      <c r="AF82" s="239"/>
      <c r="AG82" s="38"/>
      <c r="AH82" s="228"/>
      <c r="AI82" s="36"/>
      <c r="AJ82" s="211"/>
      <c r="AK82" s="197"/>
      <c r="AL82" s="35"/>
      <c r="AM82" s="36"/>
      <c r="AN82" s="37"/>
      <c r="AO82" s="38"/>
      <c r="AP82" s="35"/>
      <c r="AQ82" s="36"/>
      <c r="AR82" s="37"/>
      <c r="AS82" s="38"/>
      <c r="AT82" s="35"/>
      <c r="AU82" s="36"/>
      <c r="AV82" s="26"/>
    </row>
    <row r="83" spans="1:48" s="317" customFormat="1" ht="15" customHeight="1" x14ac:dyDescent="0.2">
      <c r="A83" s="55" t="s">
        <v>188</v>
      </c>
      <c r="B83" s="155"/>
      <c r="C83" s="156"/>
      <c r="D83" s="155"/>
      <c r="E83" s="156"/>
      <c r="F83" s="155"/>
      <c r="G83" s="57"/>
      <c r="H83" s="155"/>
      <c r="I83" s="57"/>
      <c r="J83" s="155"/>
      <c r="K83" s="57"/>
      <c r="L83" s="155"/>
      <c r="M83" s="57"/>
      <c r="N83" s="155"/>
      <c r="O83" s="57"/>
      <c r="P83" s="155">
        <v>1</v>
      </c>
      <c r="Q83" s="57"/>
      <c r="R83" s="56">
        <v>1</v>
      </c>
      <c r="S83" s="57"/>
      <c r="T83" s="56">
        <v>2</v>
      </c>
      <c r="U83" s="57">
        <v>0</v>
      </c>
      <c r="V83" s="58">
        <v>2</v>
      </c>
      <c r="W83" s="57">
        <v>0</v>
      </c>
      <c r="X83" s="229">
        <v>1</v>
      </c>
      <c r="Y83" s="57">
        <v>0</v>
      </c>
      <c r="Z83" s="229">
        <v>1</v>
      </c>
      <c r="AA83" s="57">
        <v>0</v>
      </c>
      <c r="AB83" s="240">
        <v>1</v>
      </c>
      <c r="AC83" s="59">
        <v>0</v>
      </c>
      <c r="AD83" s="229">
        <v>1</v>
      </c>
      <c r="AE83" s="57">
        <v>0</v>
      </c>
      <c r="AF83" s="240">
        <v>1</v>
      </c>
      <c r="AG83" s="59">
        <v>0</v>
      </c>
      <c r="AH83" s="229">
        <v>0</v>
      </c>
      <c r="AI83" s="57">
        <v>0</v>
      </c>
      <c r="AJ83" s="212">
        <v>0</v>
      </c>
      <c r="AK83" s="198">
        <v>0</v>
      </c>
      <c r="AL83" s="56">
        <v>0</v>
      </c>
      <c r="AM83" s="57">
        <v>0</v>
      </c>
      <c r="AN83" s="58">
        <v>0</v>
      </c>
      <c r="AO83" s="59">
        <v>0</v>
      </c>
      <c r="AP83" s="56">
        <v>0</v>
      </c>
      <c r="AQ83" s="57">
        <v>0</v>
      </c>
      <c r="AR83" s="58">
        <v>0</v>
      </c>
      <c r="AS83" s="59">
        <v>0</v>
      </c>
      <c r="AT83" s="56">
        <v>0</v>
      </c>
      <c r="AU83" s="57">
        <v>0</v>
      </c>
      <c r="AV83" s="316"/>
    </row>
    <row r="84" spans="1:48" s="11" customFormat="1" ht="15" customHeight="1" x14ac:dyDescent="0.2">
      <c r="A84" s="13" t="s">
        <v>88</v>
      </c>
      <c r="B84" s="148">
        <v>3</v>
      </c>
      <c r="C84" s="149"/>
      <c r="D84" s="148">
        <v>4</v>
      </c>
      <c r="E84" s="149"/>
      <c r="F84" s="148">
        <v>3</v>
      </c>
      <c r="G84" s="36"/>
      <c r="H84" s="148">
        <v>3</v>
      </c>
      <c r="I84" s="36"/>
      <c r="J84" s="148">
        <v>1</v>
      </c>
      <c r="K84" s="36"/>
      <c r="L84" s="148">
        <v>2</v>
      </c>
      <c r="M84" s="36"/>
      <c r="N84" s="148">
        <v>2</v>
      </c>
      <c r="O84" s="36"/>
      <c r="P84" s="148">
        <v>1</v>
      </c>
      <c r="Q84" s="36"/>
      <c r="R84" s="35">
        <v>1</v>
      </c>
      <c r="S84" s="36"/>
      <c r="T84" s="35">
        <v>0</v>
      </c>
      <c r="U84" s="36">
        <v>0</v>
      </c>
      <c r="V84" s="37">
        <v>0</v>
      </c>
      <c r="W84" s="36">
        <v>0</v>
      </c>
      <c r="X84" s="228">
        <v>0</v>
      </c>
      <c r="Y84" s="36">
        <v>0</v>
      </c>
      <c r="Z84" s="228">
        <v>0</v>
      </c>
      <c r="AA84" s="36">
        <v>0</v>
      </c>
      <c r="AB84" s="239">
        <v>0</v>
      </c>
      <c r="AC84" s="38">
        <v>0</v>
      </c>
      <c r="AD84" s="228">
        <v>0</v>
      </c>
      <c r="AE84" s="36">
        <v>0</v>
      </c>
      <c r="AF84" s="239">
        <v>0</v>
      </c>
      <c r="AG84" s="38">
        <v>0</v>
      </c>
      <c r="AH84" s="228">
        <v>0</v>
      </c>
      <c r="AI84" s="36">
        <v>0</v>
      </c>
      <c r="AJ84" s="211">
        <v>0</v>
      </c>
      <c r="AK84" s="197">
        <v>0</v>
      </c>
      <c r="AL84" s="35">
        <v>0</v>
      </c>
      <c r="AM84" s="36">
        <v>0</v>
      </c>
      <c r="AN84" s="37">
        <v>0</v>
      </c>
      <c r="AO84" s="38">
        <v>0</v>
      </c>
      <c r="AP84" s="35">
        <v>1</v>
      </c>
      <c r="AQ84" s="36">
        <v>0</v>
      </c>
      <c r="AR84" s="37">
        <v>1</v>
      </c>
      <c r="AS84" s="38">
        <v>0</v>
      </c>
      <c r="AT84" s="35">
        <v>1</v>
      </c>
      <c r="AU84" s="36">
        <v>0</v>
      </c>
      <c r="AV84" s="26"/>
    </row>
    <row r="85" spans="1:48" s="317" customFormat="1" ht="15" customHeight="1" x14ac:dyDescent="0.2">
      <c r="A85" s="55" t="s">
        <v>210</v>
      </c>
      <c r="B85" s="155"/>
      <c r="C85" s="156"/>
      <c r="D85" s="155"/>
      <c r="E85" s="156"/>
      <c r="F85" s="155"/>
      <c r="G85" s="57"/>
      <c r="H85" s="155"/>
      <c r="I85" s="57"/>
      <c r="J85" s="155"/>
      <c r="K85" s="57"/>
      <c r="L85" s="155"/>
      <c r="M85" s="57"/>
      <c r="N85" s="155"/>
      <c r="O85" s="57"/>
      <c r="P85" s="155"/>
      <c r="Q85" s="57"/>
      <c r="R85" s="56">
        <v>0</v>
      </c>
      <c r="S85" s="57"/>
      <c r="T85" s="56">
        <v>0</v>
      </c>
      <c r="U85" s="57">
        <v>0</v>
      </c>
      <c r="V85" s="58">
        <v>1</v>
      </c>
      <c r="W85" s="57">
        <v>0</v>
      </c>
      <c r="X85" s="229">
        <v>1</v>
      </c>
      <c r="Y85" s="57">
        <v>0</v>
      </c>
      <c r="Z85" s="229">
        <v>1</v>
      </c>
      <c r="AA85" s="57">
        <v>0</v>
      </c>
      <c r="AB85" s="240">
        <v>1</v>
      </c>
      <c r="AC85" s="59">
        <v>0</v>
      </c>
      <c r="AD85" s="229">
        <v>0</v>
      </c>
      <c r="AE85" s="57">
        <v>0</v>
      </c>
      <c r="AF85" s="240">
        <v>0</v>
      </c>
      <c r="AG85" s="59">
        <v>0</v>
      </c>
      <c r="AH85" s="229">
        <v>0</v>
      </c>
      <c r="AI85" s="57">
        <v>0</v>
      </c>
      <c r="AJ85" s="212">
        <v>0</v>
      </c>
      <c r="AK85" s="198">
        <v>0</v>
      </c>
      <c r="AL85" s="56">
        <v>0</v>
      </c>
      <c r="AM85" s="57">
        <v>0</v>
      </c>
      <c r="AN85" s="58">
        <v>0</v>
      </c>
      <c r="AO85" s="59">
        <v>0</v>
      </c>
      <c r="AP85" s="56">
        <v>0</v>
      </c>
      <c r="AQ85" s="57">
        <v>0</v>
      </c>
      <c r="AR85" s="58">
        <v>0</v>
      </c>
      <c r="AS85" s="59">
        <v>0</v>
      </c>
      <c r="AT85" s="56">
        <v>0</v>
      </c>
      <c r="AU85" s="57">
        <v>0</v>
      </c>
      <c r="AV85" s="316"/>
    </row>
    <row r="86" spans="1:48" s="11" customFormat="1" ht="15" customHeight="1" x14ac:dyDescent="0.2">
      <c r="A86" s="13" t="s">
        <v>189</v>
      </c>
      <c r="B86" s="148"/>
      <c r="C86" s="149"/>
      <c r="D86" s="148"/>
      <c r="E86" s="149"/>
      <c r="F86" s="148"/>
      <c r="G86" s="36"/>
      <c r="H86" s="148"/>
      <c r="I86" s="36"/>
      <c r="J86" s="148"/>
      <c r="K86" s="36"/>
      <c r="L86" s="148"/>
      <c r="M86" s="36"/>
      <c r="N86" s="148"/>
      <c r="O86" s="36"/>
      <c r="P86" s="148"/>
      <c r="Q86" s="36"/>
      <c r="R86" s="35">
        <v>0</v>
      </c>
      <c r="S86" s="36"/>
      <c r="T86" s="35">
        <v>0</v>
      </c>
      <c r="U86" s="36">
        <v>0</v>
      </c>
      <c r="V86" s="37">
        <v>0</v>
      </c>
      <c r="W86" s="36">
        <v>0</v>
      </c>
      <c r="X86" s="228">
        <v>0</v>
      </c>
      <c r="Y86" s="36">
        <v>0</v>
      </c>
      <c r="Z86" s="228">
        <v>0</v>
      </c>
      <c r="AA86" s="36">
        <v>0</v>
      </c>
      <c r="AB86" s="239">
        <v>0</v>
      </c>
      <c r="AC86" s="38">
        <v>0</v>
      </c>
      <c r="AD86" s="228">
        <v>0</v>
      </c>
      <c r="AE86" s="36">
        <v>0</v>
      </c>
      <c r="AF86" s="239">
        <v>1</v>
      </c>
      <c r="AG86" s="38">
        <v>0</v>
      </c>
      <c r="AH86" s="228">
        <v>0</v>
      </c>
      <c r="AI86" s="36">
        <v>0</v>
      </c>
      <c r="AJ86" s="211">
        <v>0</v>
      </c>
      <c r="AK86" s="197">
        <v>0</v>
      </c>
      <c r="AL86" s="35">
        <v>0</v>
      </c>
      <c r="AM86" s="36">
        <v>0</v>
      </c>
      <c r="AN86" s="37">
        <v>0</v>
      </c>
      <c r="AO86" s="38">
        <v>0</v>
      </c>
      <c r="AP86" s="35">
        <v>0</v>
      </c>
      <c r="AQ86" s="36">
        <v>0</v>
      </c>
      <c r="AR86" s="37">
        <v>0</v>
      </c>
      <c r="AS86" s="38">
        <v>0</v>
      </c>
      <c r="AT86" s="35">
        <v>0</v>
      </c>
      <c r="AU86" s="36">
        <v>0</v>
      </c>
      <c r="AV86" s="26"/>
    </row>
    <row r="87" spans="1:48" s="317" customFormat="1" ht="15" customHeight="1" x14ac:dyDescent="0.2">
      <c r="A87" s="55" t="s">
        <v>179</v>
      </c>
      <c r="B87" s="155">
        <v>4</v>
      </c>
      <c r="C87" s="156"/>
      <c r="D87" s="155">
        <v>2</v>
      </c>
      <c r="E87" s="156"/>
      <c r="F87" s="155">
        <v>1</v>
      </c>
      <c r="G87" s="57"/>
      <c r="H87" s="155">
        <v>1</v>
      </c>
      <c r="I87" s="57"/>
      <c r="J87" s="155"/>
      <c r="K87" s="57"/>
      <c r="L87" s="155"/>
      <c r="M87" s="57"/>
      <c r="N87" s="155"/>
      <c r="O87" s="57"/>
      <c r="P87" s="155"/>
      <c r="Q87" s="57"/>
      <c r="R87" s="56">
        <v>0</v>
      </c>
      <c r="S87" s="57"/>
      <c r="T87" s="56">
        <v>0</v>
      </c>
      <c r="U87" s="57">
        <v>0</v>
      </c>
      <c r="V87" s="58" t="s">
        <v>220</v>
      </c>
      <c r="W87" s="57">
        <v>0</v>
      </c>
      <c r="X87" s="229">
        <v>0</v>
      </c>
      <c r="Y87" s="57">
        <v>0</v>
      </c>
      <c r="Z87" s="229">
        <v>0</v>
      </c>
      <c r="AA87" s="57">
        <v>0</v>
      </c>
      <c r="AB87" s="240">
        <v>0</v>
      </c>
      <c r="AC87" s="59">
        <v>1</v>
      </c>
      <c r="AD87" s="229">
        <v>1</v>
      </c>
      <c r="AE87" s="57">
        <v>0</v>
      </c>
      <c r="AF87" s="240">
        <v>1</v>
      </c>
      <c r="AG87" s="59">
        <v>0</v>
      </c>
      <c r="AH87" s="229">
        <v>1</v>
      </c>
      <c r="AI87" s="57">
        <v>0</v>
      </c>
      <c r="AJ87" s="212">
        <v>1</v>
      </c>
      <c r="AK87" s="198">
        <v>0</v>
      </c>
      <c r="AL87" s="56">
        <v>0</v>
      </c>
      <c r="AM87" s="57">
        <v>0</v>
      </c>
      <c r="AN87" s="58">
        <v>0</v>
      </c>
      <c r="AO87" s="59">
        <v>0</v>
      </c>
      <c r="AP87" s="56">
        <v>0</v>
      </c>
      <c r="AQ87" s="57">
        <v>0</v>
      </c>
      <c r="AR87" s="58">
        <v>0</v>
      </c>
      <c r="AS87" s="59">
        <v>0</v>
      </c>
      <c r="AT87" s="56">
        <v>0</v>
      </c>
      <c r="AU87" s="57">
        <v>0</v>
      </c>
      <c r="AV87" s="316"/>
    </row>
    <row r="88" spans="1:48" s="11" customFormat="1" ht="15" customHeight="1" x14ac:dyDescent="0.2">
      <c r="A88" s="13" t="s">
        <v>89</v>
      </c>
      <c r="B88" s="148"/>
      <c r="C88" s="149"/>
      <c r="D88" s="148"/>
      <c r="E88" s="149"/>
      <c r="F88" s="148"/>
      <c r="G88" s="36"/>
      <c r="H88" s="148"/>
      <c r="I88" s="36"/>
      <c r="J88" s="148"/>
      <c r="K88" s="36"/>
      <c r="L88" s="148"/>
      <c r="M88" s="36"/>
      <c r="N88" s="148"/>
      <c r="O88" s="36"/>
      <c r="P88" s="148"/>
      <c r="Q88" s="36"/>
      <c r="R88" s="35">
        <v>0</v>
      </c>
      <c r="S88" s="36"/>
      <c r="T88" s="35">
        <v>0</v>
      </c>
      <c r="U88" s="36">
        <v>0</v>
      </c>
      <c r="V88" s="37">
        <v>0</v>
      </c>
      <c r="W88" s="36">
        <v>0</v>
      </c>
      <c r="X88" s="228">
        <v>0</v>
      </c>
      <c r="Y88" s="36">
        <v>0</v>
      </c>
      <c r="Z88" s="228">
        <v>0</v>
      </c>
      <c r="AA88" s="36">
        <v>0</v>
      </c>
      <c r="AB88" s="239">
        <v>0</v>
      </c>
      <c r="AC88" s="38">
        <v>0</v>
      </c>
      <c r="AD88" s="228">
        <v>0</v>
      </c>
      <c r="AE88" s="36">
        <v>0</v>
      </c>
      <c r="AF88" s="239">
        <v>0</v>
      </c>
      <c r="AG88" s="38">
        <v>0</v>
      </c>
      <c r="AH88" s="228">
        <v>0</v>
      </c>
      <c r="AI88" s="36">
        <v>0</v>
      </c>
      <c r="AJ88" s="211">
        <v>0</v>
      </c>
      <c r="AK88" s="197">
        <v>0</v>
      </c>
      <c r="AL88" s="35">
        <v>0</v>
      </c>
      <c r="AM88" s="36">
        <v>0</v>
      </c>
      <c r="AN88" s="37">
        <v>0</v>
      </c>
      <c r="AO88" s="38">
        <v>0</v>
      </c>
      <c r="AP88" s="35">
        <v>1</v>
      </c>
      <c r="AQ88" s="36">
        <v>0</v>
      </c>
      <c r="AR88" s="37">
        <v>1</v>
      </c>
      <c r="AS88" s="38">
        <v>0</v>
      </c>
      <c r="AT88" s="35">
        <v>1</v>
      </c>
      <c r="AU88" s="36">
        <v>0</v>
      </c>
      <c r="AV88" s="26"/>
    </row>
    <row r="89" spans="1:48" s="317" customFormat="1" ht="15" customHeight="1" x14ac:dyDescent="0.2">
      <c r="A89" s="55" t="s">
        <v>68</v>
      </c>
      <c r="B89" s="155"/>
      <c r="C89" s="156"/>
      <c r="D89" s="155"/>
      <c r="E89" s="156"/>
      <c r="F89" s="155"/>
      <c r="G89" s="57"/>
      <c r="H89" s="155">
        <v>1</v>
      </c>
      <c r="I89" s="57"/>
      <c r="J89" s="155">
        <v>1</v>
      </c>
      <c r="K89" s="57"/>
      <c r="L89" s="155">
        <v>1</v>
      </c>
      <c r="M89" s="57"/>
      <c r="N89" s="155">
        <v>2</v>
      </c>
      <c r="O89" s="57"/>
      <c r="P89" s="155"/>
      <c r="Q89" s="57"/>
      <c r="R89" s="56">
        <v>1</v>
      </c>
      <c r="S89" s="57"/>
      <c r="T89" s="56">
        <v>0</v>
      </c>
      <c r="U89" s="57">
        <v>0</v>
      </c>
      <c r="V89" s="58">
        <v>0</v>
      </c>
      <c r="W89" s="57">
        <v>0</v>
      </c>
      <c r="X89" s="229">
        <v>2</v>
      </c>
      <c r="Y89" s="57">
        <v>0</v>
      </c>
      <c r="Z89" s="229">
        <v>2</v>
      </c>
      <c r="AA89" s="57">
        <v>1</v>
      </c>
      <c r="AB89" s="240">
        <v>1</v>
      </c>
      <c r="AC89" s="59">
        <v>1</v>
      </c>
      <c r="AD89" s="229">
        <v>1</v>
      </c>
      <c r="AE89" s="57">
        <v>0</v>
      </c>
      <c r="AF89" s="240">
        <v>1</v>
      </c>
      <c r="AG89" s="59">
        <v>0</v>
      </c>
      <c r="AH89" s="229">
        <v>1</v>
      </c>
      <c r="AI89" s="57">
        <v>0</v>
      </c>
      <c r="AJ89" s="212">
        <v>2</v>
      </c>
      <c r="AK89" s="198">
        <v>0</v>
      </c>
      <c r="AL89" s="56">
        <v>5</v>
      </c>
      <c r="AM89" s="57">
        <v>0</v>
      </c>
      <c r="AN89" s="58">
        <v>1</v>
      </c>
      <c r="AO89" s="59">
        <v>0</v>
      </c>
      <c r="AP89" s="56">
        <v>1</v>
      </c>
      <c r="AQ89" s="57">
        <v>0</v>
      </c>
      <c r="AR89" s="58">
        <v>1</v>
      </c>
      <c r="AS89" s="59">
        <v>0</v>
      </c>
      <c r="AT89" s="56">
        <v>0</v>
      </c>
      <c r="AU89" s="57">
        <v>0</v>
      </c>
      <c r="AV89" s="316"/>
    </row>
    <row r="90" spans="1:48" s="317" customFormat="1" ht="15" customHeight="1" x14ac:dyDescent="0.2">
      <c r="A90" s="55" t="s">
        <v>253</v>
      </c>
      <c r="B90" s="155">
        <v>5</v>
      </c>
      <c r="C90" s="156"/>
      <c r="D90" s="155"/>
      <c r="E90" s="156"/>
      <c r="F90" s="155"/>
      <c r="G90" s="57"/>
      <c r="H90" s="155"/>
      <c r="I90" s="57"/>
      <c r="J90" s="155"/>
      <c r="K90" s="57"/>
      <c r="L90" s="155"/>
      <c r="M90" s="57"/>
      <c r="N90" s="155"/>
      <c r="O90" s="57"/>
      <c r="P90" s="155"/>
      <c r="Q90" s="57"/>
      <c r="R90" s="56"/>
      <c r="S90" s="57"/>
      <c r="T90" s="56"/>
      <c r="U90" s="57"/>
      <c r="V90" s="58"/>
      <c r="W90" s="57"/>
      <c r="X90" s="229"/>
      <c r="Y90" s="57"/>
      <c r="Z90" s="229"/>
      <c r="AA90" s="57"/>
      <c r="AB90" s="240"/>
      <c r="AC90" s="59"/>
      <c r="AD90" s="229"/>
      <c r="AE90" s="57"/>
      <c r="AF90" s="240"/>
      <c r="AG90" s="59"/>
      <c r="AH90" s="229"/>
      <c r="AI90" s="57"/>
      <c r="AJ90" s="212"/>
      <c r="AK90" s="198"/>
      <c r="AL90" s="56"/>
      <c r="AM90" s="57"/>
      <c r="AN90" s="58"/>
      <c r="AO90" s="59"/>
      <c r="AP90" s="56"/>
      <c r="AQ90" s="57"/>
      <c r="AR90" s="58"/>
      <c r="AS90" s="59"/>
      <c r="AT90" s="56"/>
      <c r="AU90" s="57"/>
      <c r="AV90" s="316"/>
    </row>
    <row r="91" spans="1:48" s="11" customFormat="1" ht="15" customHeight="1" x14ac:dyDescent="0.2">
      <c r="A91" s="13" t="s">
        <v>236</v>
      </c>
      <c r="B91" s="148">
        <v>7</v>
      </c>
      <c r="C91" s="149"/>
      <c r="D91" s="148">
        <v>7</v>
      </c>
      <c r="E91" s="149"/>
      <c r="F91" s="148">
        <v>4</v>
      </c>
      <c r="G91" s="36"/>
      <c r="H91" s="148">
        <v>1</v>
      </c>
      <c r="I91" s="36"/>
      <c r="J91" s="148"/>
      <c r="K91" s="36"/>
      <c r="L91" s="148"/>
      <c r="M91" s="36"/>
      <c r="N91" s="148"/>
      <c r="O91" s="36"/>
      <c r="P91" s="148"/>
      <c r="Q91" s="36"/>
      <c r="R91" s="35"/>
      <c r="S91" s="36"/>
      <c r="T91" s="35"/>
      <c r="U91" s="36"/>
      <c r="V91" s="37"/>
      <c r="W91" s="36"/>
      <c r="X91" s="228"/>
      <c r="Y91" s="36"/>
      <c r="Z91" s="228"/>
      <c r="AA91" s="36"/>
      <c r="AB91" s="239"/>
      <c r="AC91" s="38"/>
      <c r="AD91" s="228"/>
      <c r="AE91" s="36"/>
      <c r="AF91" s="239"/>
      <c r="AG91" s="38"/>
      <c r="AH91" s="228"/>
      <c r="AI91" s="36"/>
      <c r="AJ91" s="211"/>
      <c r="AK91" s="197"/>
      <c r="AL91" s="35"/>
      <c r="AM91" s="36"/>
      <c r="AN91" s="37"/>
      <c r="AO91" s="38"/>
      <c r="AP91" s="35"/>
      <c r="AQ91" s="36"/>
      <c r="AR91" s="37"/>
      <c r="AS91" s="38"/>
      <c r="AT91" s="35"/>
      <c r="AU91" s="36"/>
      <c r="AV91" s="26"/>
    </row>
    <row r="92" spans="1:48" s="317" customFormat="1" ht="15" customHeight="1" x14ac:dyDescent="0.2">
      <c r="A92" s="55" t="s">
        <v>69</v>
      </c>
      <c r="B92" s="155"/>
      <c r="C92" s="156"/>
      <c r="D92" s="155"/>
      <c r="E92" s="156"/>
      <c r="F92" s="155"/>
      <c r="G92" s="57"/>
      <c r="H92" s="155"/>
      <c r="I92" s="57"/>
      <c r="J92" s="155"/>
      <c r="K92" s="57"/>
      <c r="L92" s="155"/>
      <c r="M92" s="57"/>
      <c r="N92" s="155"/>
      <c r="O92" s="57"/>
      <c r="P92" s="155"/>
      <c r="Q92" s="57"/>
      <c r="R92" s="56">
        <v>0</v>
      </c>
      <c r="S92" s="57"/>
      <c r="T92" s="56">
        <v>0</v>
      </c>
      <c r="U92" s="57">
        <v>0</v>
      </c>
      <c r="V92" s="58">
        <v>0</v>
      </c>
      <c r="W92" s="57">
        <v>0</v>
      </c>
      <c r="X92" s="229">
        <v>0</v>
      </c>
      <c r="Y92" s="57">
        <v>0</v>
      </c>
      <c r="Z92" s="229">
        <v>0</v>
      </c>
      <c r="AA92" s="57">
        <v>0</v>
      </c>
      <c r="AB92" s="240">
        <v>1</v>
      </c>
      <c r="AC92" s="59">
        <v>0</v>
      </c>
      <c r="AD92" s="229">
        <v>1</v>
      </c>
      <c r="AE92" s="57">
        <v>1</v>
      </c>
      <c r="AF92" s="240">
        <v>1</v>
      </c>
      <c r="AG92" s="59">
        <v>0</v>
      </c>
      <c r="AH92" s="229">
        <v>1</v>
      </c>
      <c r="AI92" s="57">
        <v>0</v>
      </c>
      <c r="AJ92" s="212">
        <v>1</v>
      </c>
      <c r="AK92" s="198">
        <v>0</v>
      </c>
      <c r="AL92" s="56">
        <v>1</v>
      </c>
      <c r="AM92" s="57">
        <v>0</v>
      </c>
      <c r="AN92" s="58">
        <v>0</v>
      </c>
      <c r="AO92" s="59">
        <v>0</v>
      </c>
      <c r="AP92" s="56">
        <v>0</v>
      </c>
      <c r="AQ92" s="57">
        <v>0</v>
      </c>
      <c r="AR92" s="58">
        <v>1</v>
      </c>
      <c r="AS92" s="59">
        <v>0</v>
      </c>
      <c r="AT92" s="56">
        <v>1</v>
      </c>
      <c r="AU92" s="57">
        <v>0</v>
      </c>
      <c r="AV92" s="316"/>
    </row>
    <row r="93" spans="1:48" s="11" customFormat="1" ht="15" customHeight="1" x14ac:dyDescent="0.2">
      <c r="A93" s="13" t="s">
        <v>228</v>
      </c>
      <c r="B93" s="148"/>
      <c r="C93" s="149"/>
      <c r="D93" s="148"/>
      <c r="E93" s="149"/>
      <c r="F93" s="148"/>
      <c r="G93" s="36"/>
      <c r="H93" s="148"/>
      <c r="I93" s="36"/>
      <c r="J93" s="148"/>
      <c r="K93" s="36"/>
      <c r="L93" s="148"/>
      <c r="M93" s="36"/>
      <c r="N93" s="148">
        <v>1</v>
      </c>
      <c r="O93" s="36"/>
      <c r="P93" s="148">
        <v>1</v>
      </c>
      <c r="Q93" s="36"/>
      <c r="R93" s="35">
        <v>1</v>
      </c>
      <c r="S93" s="36"/>
      <c r="T93" s="35"/>
      <c r="U93" s="36"/>
      <c r="V93" s="37"/>
      <c r="W93" s="36"/>
      <c r="X93" s="228"/>
      <c r="Y93" s="36"/>
      <c r="Z93" s="228"/>
      <c r="AA93" s="36"/>
      <c r="AB93" s="239"/>
      <c r="AC93" s="38"/>
      <c r="AD93" s="228"/>
      <c r="AE93" s="36"/>
      <c r="AF93" s="239"/>
      <c r="AG93" s="38"/>
      <c r="AH93" s="228"/>
      <c r="AI93" s="36"/>
      <c r="AJ93" s="211"/>
      <c r="AK93" s="197"/>
      <c r="AL93" s="35"/>
      <c r="AM93" s="36"/>
      <c r="AN93" s="37"/>
      <c r="AO93" s="38"/>
      <c r="AP93" s="35"/>
      <c r="AQ93" s="36"/>
      <c r="AR93" s="37"/>
      <c r="AS93" s="38"/>
      <c r="AT93" s="35"/>
      <c r="AU93" s="36"/>
      <c r="AV93" s="26"/>
    </row>
    <row r="94" spans="1:48" s="317" customFormat="1" ht="15" customHeight="1" x14ac:dyDescent="0.2">
      <c r="A94" s="55" t="s">
        <v>237</v>
      </c>
      <c r="B94" s="155">
        <v>4</v>
      </c>
      <c r="C94" s="156"/>
      <c r="D94" s="155">
        <v>3</v>
      </c>
      <c r="E94" s="156"/>
      <c r="F94" s="155">
        <v>4</v>
      </c>
      <c r="G94" s="57"/>
      <c r="H94" s="155">
        <v>2</v>
      </c>
      <c r="I94" s="57"/>
      <c r="J94" s="155"/>
      <c r="K94" s="57"/>
      <c r="L94" s="155"/>
      <c r="M94" s="57"/>
      <c r="N94" s="155"/>
      <c r="O94" s="57"/>
      <c r="P94" s="155"/>
      <c r="Q94" s="57"/>
      <c r="R94" s="56"/>
      <c r="S94" s="57"/>
      <c r="T94" s="56"/>
      <c r="U94" s="57"/>
      <c r="V94" s="58"/>
      <c r="W94" s="57"/>
      <c r="X94" s="229"/>
      <c r="Y94" s="57"/>
      <c r="Z94" s="229"/>
      <c r="AA94" s="57"/>
      <c r="AB94" s="240"/>
      <c r="AC94" s="59"/>
      <c r="AD94" s="229"/>
      <c r="AE94" s="57"/>
      <c r="AF94" s="240"/>
      <c r="AG94" s="59"/>
      <c r="AH94" s="229"/>
      <c r="AI94" s="57"/>
      <c r="AJ94" s="212"/>
      <c r="AK94" s="198"/>
      <c r="AL94" s="56"/>
      <c r="AM94" s="57"/>
      <c r="AN94" s="58"/>
      <c r="AO94" s="59"/>
      <c r="AP94" s="56"/>
      <c r="AQ94" s="57"/>
      <c r="AR94" s="58"/>
      <c r="AS94" s="59"/>
      <c r="AT94" s="56"/>
      <c r="AU94" s="57"/>
      <c r="AV94" s="316"/>
    </row>
    <row r="95" spans="1:48" s="11" customFormat="1" ht="15" customHeight="1" x14ac:dyDescent="0.2">
      <c r="A95" s="13" t="s">
        <v>165</v>
      </c>
      <c r="B95" s="148"/>
      <c r="C95" s="149"/>
      <c r="D95" s="148"/>
      <c r="E95" s="149"/>
      <c r="F95" s="148"/>
      <c r="G95" s="36"/>
      <c r="H95" s="148"/>
      <c r="I95" s="36"/>
      <c r="J95" s="148"/>
      <c r="K95" s="36"/>
      <c r="L95" s="148"/>
      <c r="M95" s="36"/>
      <c r="N95" s="148"/>
      <c r="O95" s="36"/>
      <c r="P95" s="148"/>
      <c r="Q95" s="36"/>
      <c r="R95" s="35">
        <v>0</v>
      </c>
      <c r="S95" s="36"/>
      <c r="T95" s="35">
        <v>0</v>
      </c>
      <c r="U95" s="36">
        <v>0</v>
      </c>
      <c r="V95" s="37">
        <v>0</v>
      </c>
      <c r="W95" s="36">
        <v>0</v>
      </c>
      <c r="X95" s="228">
        <v>0</v>
      </c>
      <c r="Y95" s="36">
        <v>0</v>
      </c>
      <c r="Z95" s="228">
        <v>0</v>
      </c>
      <c r="AA95" s="36">
        <v>0</v>
      </c>
      <c r="AB95" s="239">
        <v>0</v>
      </c>
      <c r="AC95" s="38">
        <v>0</v>
      </c>
      <c r="AD95" s="228">
        <v>0</v>
      </c>
      <c r="AE95" s="36">
        <v>0</v>
      </c>
      <c r="AF95" s="239">
        <v>0</v>
      </c>
      <c r="AG95" s="38">
        <v>0</v>
      </c>
      <c r="AH95" s="228">
        <v>0</v>
      </c>
      <c r="AI95" s="36">
        <v>0</v>
      </c>
      <c r="AJ95" s="211">
        <v>0</v>
      </c>
      <c r="AK95" s="197">
        <v>0</v>
      </c>
      <c r="AL95" s="35">
        <v>0</v>
      </c>
      <c r="AM95" s="36">
        <v>0</v>
      </c>
      <c r="AN95" s="37">
        <v>2</v>
      </c>
      <c r="AO95" s="38">
        <v>0</v>
      </c>
      <c r="AP95" s="35">
        <v>0</v>
      </c>
      <c r="AQ95" s="36">
        <v>0</v>
      </c>
      <c r="AR95" s="37">
        <v>1</v>
      </c>
      <c r="AS95" s="38">
        <v>0</v>
      </c>
      <c r="AT95" s="35">
        <v>0</v>
      </c>
      <c r="AU95" s="36">
        <v>0</v>
      </c>
      <c r="AV95" s="26"/>
    </row>
    <row r="96" spans="1:48" s="317" customFormat="1" ht="15" customHeight="1" x14ac:dyDescent="0.2">
      <c r="A96" s="55" t="s">
        <v>211</v>
      </c>
      <c r="B96" s="155"/>
      <c r="C96" s="156"/>
      <c r="D96" s="155"/>
      <c r="E96" s="156"/>
      <c r="F96" s="155"/>
      <c r="G96" s="57"/>
      <c r="H96" s="155"/>
      <c r="I96" s="57"/>
      <c r="J96" s="155"/>
      <c r="K96" s="57"/>
      <c r="L96" s="155"/>
      <c r="M96" s="57"/>
      <c r="N96" s="155"/>
      <c r="O96" s="57"/>
      <c r="P96" s="155"/>
      <c r="Q96" s="57"/>
      <c r="R96" s="56">
        <v>0</v>
      </c>
      <c r="S96" s="57"/>
      <c r="T96" s="56">
        <v>0</v>
      </c>
      <c r="U96" s="57">
        <v>0</v>
      </c>
      <c r="V96" s="58">
        <v>0</v>
      </c>
      <c r="W96" s="57">
        <v>0</v>
      </c>
      <c r="X96" s="229">
        <v>0</v>
      </c>
      <c r="Y96" s="57">
        <v>0</v>
      </c>
      <c r="Z96" s="229">
        <v>0</v>
      </c>
      <c r="AA96" s="57">
        <v>0</v>
      </c>
      <c r="AB96" s="240">
        <v>1</v>
      </c>
      <c r="AC96" s="59">
        <v>0</v>
      </c>
      <c r="AD96" s="229">
        <v>0</v>
      </c>
      <c r="AE96" s="57">
        <v>0</v>
      </c>
      <c r="AF96" s="240">
        <v>0</v>
      </c>
      <c r="AG96" s="59">
        <v>0</v>
      </c>
      <c r="AH96" s="229">
        <v>0</v>
      </c>
      <c r="AI96" s="57">
        <v>0</v>
      </c>
      <c r="AJ96" s="212">
        <v>0</v>
      </c>
      <c r="AK96" s="198">
        <v>0</v>
      </c>
      <c r="AL96" s="56">
        <v>0</v>
      </c>
      <c r="AM96" s="57">
        <v>0</v>
      </c>
      <c r="AN96" s="58">
        <v>0</v>
      </c>
      <c r="AO96" s="59">
        <v>0</v>
      </c>
      <c r="AP96" s="56">
        <v>0</v>
      </c>
      <c r="AQ96" s="57">
        <v>0</v>
      </c>
      <c r="AR96" s="58">
        <v>0</v>
      </c>
      <c r="AS96" s="59">
        <v>0</v>
      </c>
      <c r="AT96" s="56">
        <v>0</v>
      </c>
      <c r="AU96" s="57">
        <v>0</v>
      </c>
      <c r="AV96" s="316"/>
    </row>
    <row r="97" spans="1:48" s="11" customFormat="1" ht="15" customHeight="1" x14ac:dyDescent="0.2">
      <c r="A97" s="13" t="s">
        <v>238</v>
      </c>
      <c r="B97" s="148">
        <v>1</v>
      </c>
      <c r="C97" s="149"/>
      <c r="D97" s="148">
        <v>1</v>
      </c>
      <c r="E97" s="149"/>
      <c r="F97" s="148">
        <v>1</v>
      </c>
      <c r="G97" s="36"/>
      <c r="H97" s="148">
        <v>1</v>
      </c>
      <c r="I97" s="36"/>
      <c r="J97" s="148"/>
      <c r="K97" s="36"/>
      <c r="L97" s="148"/>
      <c r="M97" s="36"/>
      <c r="N97" s="148"/>
      <c r="O97" s="36"/>
      <c r="P97" s="148"/>
      <c r="Q97" s="36"/>
      <c r="R97" s="35"/>
      <c r="S97" s="36"/>
      <c r="T97" s="35"/>
      <c r="U97" s="36"/>
      <c r="V97" s="37"/>
      <c r="W97" s="36"/>
      <c r="X97" s="228"/>
      <c r="Y97" s="36"/>
      <c r="Z97" s="228"/>
      <c r="AA97" s="36"/>
      <c r="AB97" s="239"/>
      <c r="AC97" s="38"/>
      <c r="AD97" s="228"/>
      <c r="AE97" s="36"/>
      <c r="AF97" s="239"/>
      <c r="AG97" s="38"/>
      <c r="AH97" s="228"/>
      <c r="AI97" s="36"/>
      <c r="AJ97" s="211"/>
      <c r="AK97" s="197"/>
      <c r="AL97" s="35"/>
      <c r="AM97" s="36"/>
      <c r="AN97" s="37"/>
      <c r="AO97" s="38"/>
      <c r="AP97" s="35"/>
      <c r="AQ97" s="36"/>
      <c r="AR97" s="37"/>
      <c r="AS97" s="38"/>
      <c r="AT97" s="35"/>
      <c r="AU97" s="36"/>
      <c r="AV97" s="26"/>
    </row>
    <row r="98" spans="1:48" s="317" customFormat="1" ht="15" customHeight="1" x14ac:dyDescent="0.2">
      <c r="A98" s="55" t="s">
        <v>190</v>
      </c>
      <c r="B98" s="155"/>
      <c r="C98" s="156"/>
      <c r="D98" s="155"/>
      <c r="E98" s="156"/>
      <c r="F98" s="155"/>
      <c r="G98" s="57"/>
      <c r="H98" s="155"/>
      <c r="I98" s="57"/>
      <c r="J98" s="155"/>
      <c r="K98" s="57"/>
      <c r="L98" s="155"/>
      <c r="M98" s="57"/>
      <c r="N98" s="155"/>
      <c r="O98" s="57"/>
      <c r="P98" s="155"/>
      <c r="Q98" s="57"/>
      <c r="R98" s="56">
        <v>0</v>
      </c>
      <c r="S98" s="57"/>
      <c r="T98" s="56">
        <v>0</v>
      </c>
      <c r="U98" s="57">
        <v>0</v>
      </c>
      <c r="V98" s="58">
        <v>0</v>
      </c>
      <c r="W98" s="57">
        <v>0</v>
      </c>
      <c r="X98" s="229">
        <v>1</v>
      </c>
      <c r="Y98" s="57">
        <v>0</v>
      </c>
      <c r="Z98" s="229">
        <v>1</v>
      </c>
      <c r="AA98" s="57">
        <v>0</v>
      </c>
      <c r="AB98" s="240">
        <v>2</v>
      </c>
      <c r="AC98" s="59">
        <v>0</v>
      </c>
      <c r="AD98" s="229">
        <v>2</v>
      </c>
      <c r="AE98" s="57">
        <v>0</v>
      </c>
      <c r="AF98" s="240">
        <v>1</v>
      </c>
      <c r="AG98" s="59">
        <v>0</v>
      </c>
      <c r="AH98" s="229">
        <v>0</v>
      </c>
      <c r="AI98" s="57">
        <v>0</v>
      </c>
      <c r="AJ98" s="212">
        <v>0</v>
      </c>
      <c r="AK98" s="198">
        <v>0</v>
      </c>
      <c r="AL98" s="56">
        <v>0</v>
      </c>
      <c r="AM98" s="57">
        <v>0</v>
      </c>
      <c r="AN98" s="58">
        <v>0</v>
      </c>
      <c r="AO98" s="59">
        <v>0</v>
      </c>
      <c r="AP98" s="56">
        <v>0</v>
      </c>
      <c r="AQ98" s="57">
        <v>0</v>
      </c>
      <c r="AR98" s="58">
        <v>0</v>
      </c>
      <c r="AS98" s="59">
        <v>0</v>
      </c>
      <c r="AT98" s="56">
        <v>0</v>
      </c>
      <c r="AU98" s="57">
        <v>0</v>
      </c>
      <c r="AV98" s="316"/>
    </row>
    <row r="99" spans="1:48" s="11" customFormat="1" ht="15" customHeight="1" x14ac:dyDescent="0.2">
      <c r="A99" s="13" t="s">
        <v>90</v>
      </c>
      <c r="B99" s="148"/>
      <c r="C99" s="149"/>
      <c r="D99" s="148"/>
      <c r="E99" s="149"/>
      <c r="F99" s="148"/>
      <c r="G99" s="36">
        <v>1</v>
      </c>
      <c r="H99" s="148"/>
      <c r="I99" s="36">
        <v>1</v>
      </c>
      <c r="J99" s="148"/>
      <c r="K99" s="36"/>
      <c r="L99" s="148"/>
      <c r="M99" s="36">
        <v>1</v>
      </c>
      <c r="N99" s="148"/>
      <c r="O99" s="36"/>
      <c r="P99" s="148"/>
      <c r="Q99" s="36"/>
      <c r="R99" s="35">
        <v>1</v>
      </c>
      <c r="S99" s="36">
        <v>1</v>
      </c>
      <c r="T99" s="35">
        <v>1</v>
      </c>
      <c r="U99" s="36">
        <v>0</v>
      </c>
      <c r="V99" s="37">
        <v>1</v>
      </c>
      <c r="W99" s="36">
        <v>1</v>
      </c>
      <c r="X99" s="228">
        <v>0</v>
      </c>
      <c r="Y99" s="36">
        <v>1</v>
      </c>
      <c r="Z99" s="228">
        <v>0</v>
      </c>
      <c r="AA99" s="36">
        <v>1</v>
      </c>
      <c r="AB99" s="239">
        <v>0</v>
      </c>
      <c r="AC99" s="38">
        <v>2</v>
      </c>
      <c r="AD99" s="228">
        <v>0</v>
      </c>
      <c r="AE99" s="36">
        <v>2</v>
      </c>
      <c r="AF99" s="239">
        <v>0</v>
      </c>
      <c r="AG99" s="38">
        <v>1</v>
      </c>
      <c r="AH99" s="228">
        <v>0</v>
      </c>
      <c r="AI99" s="36">
        <v>1</v>
      </c>
      <c r="AJ99" s="211">
        <v>0</v>
      </c>
      <c r="AK99" s="197">
        <v>2</v>
      </c>
      <c r="AL99" s="35">
        <v>0</v>
      </c>
      <c r="AM99" s="36">
        <v>1</v>
      </c>
      <c r="AN99" s="37">
        <v>0</v>
      </c>
      <c r="AO99" s="38">
        <v>1</v>
      </c>
      <c r="AP99" s="35">
        <v>1</v>
      </c>
      <c r="AQ99" s="36">
        <v>2</v>
      </c>
      <c r="AR99" s="37">
        <v>2</v>
      </c>
      <c r="AS99" s="38">
        <v>0</v>
      </c>
      <c r="AT99" s="35">
        <v>1</v>
      </c>
      <c r="AU99" s="36">
        <v>0</v>
      </c>
      <c r="AV99" s="26"/>
    </row>
    <row r="100" spans="1:48" s="317" customFormat="1" ht="15" customHeight="1" x14ac:dyDescent="0.2">
      <c r="A100" s="55" t="s">
        <v>212</v>
      </c>
      <c r="B100" s="155">
        <v>26</v>
      </c>
      <c r="C100" s="156"/>
      <c r="D100" s="155">
        <v>17</v>
      </c>
      <c r="E100" s="156"/>
      <c r="F100" s="155">
        <v>13</v>
      </c>
      <c r="G100" s="57"/>
      <c r="H100" s="155">
        <v>10</v>
      </c>
      <c r="I100" s="57"/>
      <c r="J100" s="155">
        <v>6</v>
      </c>
      <c r="K100" s="57"/>
      <c r="L100" s="155">
        <v>7</v>
      </c>
      <c r="M100" s="57"/>
      <c r="N100" s="155">
        <v>7</v>
      </c>
      <c r="O100" s="57"/>
      <c r="P100" s="155">
        <v>6</v>
      </c>
      <c r="Q100" s="57"/>
      <c r="R100" s="56">
        <v>5</v>
      </c>
      <c r="S100" s="57"/>
      <c r="T100" s="56">
        <v>3</v>
      </c>
      <c r="U100" s="57">
        <v>0</v>
      </c>
      <c r="V100" s="58">
        <v>2</v>
      </c>
      <c r="W100" s="57">
        <v>0</v>
      </c>
      <c r="X100" s="229">
        <v>2</v>
      </c>
      <c r="Y100" s="57">
        <v>0</v>
      </c>
      <c r="Z100" s="229">
        <v>1</v>
      </c>
      <c r="AA100" s="57">
        <v>0</v>
      </c>
      <c r="AB100" s="240">
        <v>1</v>
      </c>
      <c r="AC100" s="59">
        <v>0</v>
      </c>
      <c r="AD100" s="229">
        <v>0</v>
      </c>
      <c r="AE100" s="57">
        <v>0</v>
      </c>
      <c r="AF100" s="240">
        <v>0</v>
      </c>
      <c r="AG100" s="59">
        <v>0</v>
      </c>
      <c r="AH100" s="229">
        <v>0</v>
      </c>
      <c r="AI100" s="57">
        <v>0</v>
      </c>
      <c r="AJ100" s="212">
        <v>0</v>
      </c>
      <c r="AK100" s="198">
        <v>0</v>
      </c>
      <c r="AL100" s="56">
        <v>0</v>
      </c>
      <c r="AM100" s="57">
        <v>0</v>
      </c>
      <c r="AN100" s="58">
        <v>0</v>
      </c>
      <c r="AO100" s="59">
        <v>0</v>
      </c>
      <c r="AP100" s="56">
        <v>0</v>
      </c>
      <c r="AQ100" s="57">
        <v>0</v>
      </c>
      <c r="AR100" s="58">
        <v>0</v>
      </c>
      <c r="AS100" s="59">
        <v>0</v>
      </c>
      <c r="AT100" s="56">
        <v>0</v>
      </c>
      <c r="AU100" s="57">
        <v>0</v>
      </c>
      <c r="AV100" s="316"/>
    </row>
    <row r="101" spans="1:48" s="11" customFormat="1" ht="15" customHeight="1" x14ac:dyDescent="0.2">
      <c r="A101" s="13" t="s">
        <v>174</v>
      </c>
      <c r="B101" s="148"/>
      <c r="C101" s="149"/>
      <c r="D101" s="148"/>
      <c r="E101" s="149"/>
      <c r="F101" s="148"/>
      <c r="G101" s="36"/>
      <c r="H101" s="148"/>
      <c r="I101" s="36"/>
      <c r="J101" s="148"/>
      <c r="K101" s="36"/>
      <c r="L101" s="148"/>
      <c r="M101" s="36"/>
      <c r="N101" s="148"/>
      <c r="O101" s="36"/>
      <c r="P101" s="148"/>
      <c r="Q101" s="36"/>
      <c r="R101" s="35">
        <v>0</v>
      </c>
      <c r="S101" s="36"/>
      <c r="T101" s="35">
        <v>0</v>
      </c>
      <c r="U101" s="36">
        <v>0</v>
      </c>
      <c r="V101" s="37">
        <v>0</v>
      </c>
      <c r="W101" s="36">
        <v>0</v>
      </c>
      <c r="X101" s="228">
        <v>0</v>
      </c>
      <c r="Y101" s="36">
        <v>0</v>
      </c>
      <c r="Z101" s="228">
        <v>0</v>
      </c>
      <c r="AA101" s="36">
        <v>0</v>
      </c>
      <c r="AB101" s="239">
        <v>0</v>
      </c>
      <c r="AC101" s="38">
        <v>0</v>
      </c>
      <c r="AD101" s="228">
        <v>0</v>
      </c>
      <c r="AE101" s="36">
        <v>0</v>
      </c>
      <c r="AF101" s="239">
        <v>0</v>
      </c>
      <c r="AG101" s="38">
        <v>0</v>
      </c>
      <c r="AH101" s="228">
        <v>0</v>
      </c>
      <c r="AI101" s="36">
        <v>0</v>
      </c>
      <c r="AJ101" s="211">
        <v>0</v>
      </c>
      <c r="AK101" s="197">
        <v>0</v>
      </c>
      <c r="AL101" s="35">
        <v>1</v>
      </c>
      <c r="AM101" s="36">
        <v>0</v>
      </c>
      <c r="AN101" s="37">
        <v>0</v>
      </c>
      <c r="AO101" s="38">
        <v>0</v>
      </c>
      <c r="AP101" s="35">
        <v>0</v>
      </c>
      <c r="AQ101" s="36">
        <v>0</v>
      </c>
      <c r="AR101" s="37">
        <v>0</v>
      </c>
      <c r="AS101" s="38">
        <v>0</v>
      </c>
      <c r="AT101" s="35">
        <v>0</v>
      </c>
      <c r="AU101" s="36">
        <v>0</v>
      </c>
      <c r="AV101" s="26"/>
    </row>
    <row r="102" spans="1:48" s="317" customFormat="1" ht="15" customHeight="1" x14ac:dyDescent="0.2">
      <c r="A102" s="55" t="s">
        <v>91</v>
      </c>
      <c r="B102" s="155"/>
      <c r="C102" s="156"/>
      <c r="D102" s="155"/>
      <c r="E102" s="156"/>
      <c r="F102" s="155"/>
      <c r="G102" s="57"/>
      <c r="H102" s="155"/>
      <c r="I102" s="57"/>
      <c r="J102" s="155"/>
      <c r="K102" s="57"/>
      <c r="L102" s="155">
        <v>2</v>
      </c>
      <c r="M102" s="57"/>
      <c r="N102" s="155">
        <v>2</v>
      </c>
      <c r="O102" s="57"/>
      <c r="P102" s="155">
        <v>2</v>
      </c>
      <c r="Q102" s="57"/>
      <c r="R102" s="56">
        <v>2</v>
      </c>
      <c r="S102" s="57"/>
      <c r="T102" s="56">
        <v>0</v>
      </c>
      <c r="U102" s="57">
        <v>0</v>
      </c>
      <c r="V102" s="58">
        <v>1</v>
      </c>
      <c r="W102" s="57">
        <v>0</v>
      </c>
      <c r="X102" s="229">
        <v>1</v>
      </c>
      <c r="Y102" s="57">
        <v>0</v>
      </c>
      <c r="Z102" s="229">
        <v>2</v>
      </c>
      <c r="AA102" s="57">
        <v>0</v>
      </c>
      <c r="AB102" s="240">
        <v>2</v>
      </c>
      <c r="AC102" s="59">
        <v>0</v>
      </c>
      <c r="AD102" s="229">
        <v>1</v>
      </c>
      <c r="AE102" s="57">
        <v>0</v>
      </c>
      <c r="AF102" s="240">
        <v>2</v>
      </c>
      <c r="AG102" s="59">
        <v>0</v>
      </c>
      <c r="AH102" s="229">
        <v>0</v>
      </c>
      <c r="AI102" s="57">
        <v>0</v>
      </c>
      <c r="AJ102" s="212">
        <v>0</v>
      </c>
      <c r="AK102" s="198">
        <v>0</v>
      </c>
      <c r="AL102" s="56">
        <v>0</v>
      </c>
      <c r="AM102" s="57">
        <v>0</v>
      </c>
      <c r="AN102" s="58">
        <v>0</v>
      </c>
      <c r="AO102" s="59">
        <v>0</v>
      </c>
      <c r="AP102" s="56">
        <v>1</v>
      </c>
      <c r="AQ102" s="57">
        <v>0</v>
      </c>
      <c r="AR102" s="58">
        <v>1</v>
      </c>
      <c r="AS102" s="59">
        <v>0</v>
      </c>
      <c r="AT102" s="56">
        <v>1</v>
      </c>
      <c r="AU102" s="57">
        <v>0</v>
      </c>
      <c r="AV102" s="316"/>
    </row>
    <row r="103" spans="1:48" s="11" customFormat="1" ht="15" customHeight="1" x14ac:dyDescent="0.2">
      <c r="A103" s="13" t="s">
        <v>175</v>
      </c>
      <c r="B103" s="148">
        <v>1</v>
      </c>
      <c r="C103" s="149"/>
      <c r="D103" s="148">
        <v>1</v>
      </c>
      <c r="E103" s="149"/>
      <c r="F103" s="148"/>
      <c r="G103" s="36"/>
      <c r="H103" s="148"/>
      <c r="I103" s="36"/>
      <c r="J103" s="148"/>
      <c r="K103" s="36"/>
      <c r="L103" s="148"/>
      <c r="M103" s="36"/>
      <c r="N103" s="148"/>
      <c r="O103" s="36"/>
      <c r="P103" s="148"/>
      <c r="Q103" s="36"/>
      <c r="R103" s="35">
        <v>0</v>
      </c>
      <c r="S103" s="36"/>
      <c r="T103" s="35">
        <v>0</v>
      </c>
      <c r="U103" s="36">
        <v>0</v>
      </c>
      <c r="V103" s="37">
        <v>0</v>
      </c>
      <c r="W103" s="36">
        <v>0</v>
      </c>
      <c r="X103" s="228">
        <v>0</v>
      </c>
      <c r="Y103" s="36">
        <v>0</v>
      </c>
      <c r="Z103" s="228">
        <v>0</v>
      </c>
      <c r="AA103" s="36">
        <v>0</v>
      </c>
      <c r="AB103" s="239">
        <v>0</v>
      </c>
      <c r="AC103" s="38">
        <v>0</v>
      </c>
      <c r="AD103" s="228">
        <v>0</v>
      </c>
      <c r="AE103" s="36">
        <v>0</v>
      </c>
      <c r="AF103" s="239">
        <v>0</v>
      </c>
      <c r="AG103" s="38">
        <v>0</v>
      </c>
      <c r="AH103" s="228">
        <v>0</v>
      </c>
      <c r="AI103" s="36">
        <v>0</v>
      </c>
      <c r="AJ103" s="211">
        <v>0</v>
      </c>
      <c r="AK103" s="197">
        <v>0</v>
      </c>
      <c r="AL103" s="35">
        <v>1</v>
      </c>
      <c r="AM103" s="36">
        <v>0</v>
      </c>
      <c r="AN103" s="37">
        <v>0</v>
      </c>
      <c r="AO103" s="38">
        <v>0</v>
      </c>
      <c r="AP103" s="35">
        <v>0</v>
      </c>
      <c r="AQ103" s="36">
        <v>0</v>
      </c>
      <c r="AR103" s="37">
        <v>0</v>
      </c>
      <c r="AS103" s="38">
        <v>0</v>
      </c>
      <c r="AT103" s="35">
        <v>0</v>
      </c>
      <c r="AU103" s="36">
        <v>0</v>
      </c>
      <c r="AV103" s="26"/>
    </row>
    <row r="104" spans="1:48" s="317" customFormat="1" ht="15" customHeight="1" x14ac:dyDescent="0.2">
      <c r="A104" s="55" t="s">
        <v>92</v>
      </c>
      <c r="B104" s="155"/>
      <c r="C104" s="156"/>
      <c r="D104" s="155"/>
      <c r="E104" s="156"/>
      <c r="F104" s="155"/>
      <c r="G104" s="57"/>
      <c r="H104" s="155"/>
      <c r="I104" s="57"/>
      <c r="J104" s="155"/>
      <c r="K104" s="57"/>
      <c r="L104" s="155"/>
      <c r="M104" s="57"/>
      <c r="N104" s="155"/>
      <c r="O104" s="57"/>
      <c r="P104" s="155"/>
      <c r="Q104" s="57"/>
      <c r="R104" s="56">
        <v>0</v>
      </c>
      <c r="S104" s="57"/>
      <c r="T104" s="56">
        <v>0</v>
      </c>
      <c r="U104" s="57">
        <v>0</v>
      </c>
      <c r="V104" s="58">
        <v>0</v>
      </c>
      <c r="W104" s="57">
        <v>0</v>
      </c>
      <c r="X104" s="229">
        <v>0</v>
      </c>
      <c r="Y104" s="57">
        <v>0</v>
      </c>
      <c r="Z104" s="229">
        <v>0</v>
      </c>
      <c r="AA104" s="57">
        <v>0</v>
      </c>
      <c r="AB104" s="240">
        <v>0</v>
      </c>
      <c r="AC104" s="59">
        <v>0</v>
      </c>
      <c r="AD104" s="229">
        <v>0</v>
      </c>
      <c r="AE104" s="57">
        <v>0</v>
      </c>
      <c r="AF104" s="240">
        <v>0</v>
      </c>
      <c r="AG104" s="59">
        <v>0</v>
      </c>
      <c r="AH104" s="229">
        <v>0</v>
      </c>
      <c r="AI104" s="57">
        <v>0</v>
      </c>
      <c r="AJ104" s="212">
        <v>0</v>
      </c>
      <c r="AK104" s="198">
        <v>0</v>
      </c>
      <c r="AL104" s="56">
        <v>0</v>
      </c>
      <c r="AM104" s="57">
        <v>0</v>
      </c>
      <c r="AN104" s="58">
        <v>0</v>
      </c>
      <c r="AO104" s="59">
        <v>0</v>
      </c>
      <c r="AP104" s="56">
        <v>0</v>
      </c>
      <c r="AQ104" s="57">
        <v>0</v>
      </c>
      <c r="AR104" s="58">
        <v>0</v>
      </c>
      <c r="AS104" s="59">
        <v>0</v>
      </c>
      <c r="AT104" s="56">
        <v>1</v>
      </c>
      <c r="AU104" s="57">
        <v>0</v>
      </c>
      <c r="AV104" s="316"/>
    </row>
    <row r="105" spans="1:48" s="11" customFormat="1" ht="15" customHeight="1" x14ac:dyDescent="0.2">
      <c r="A105" s="13" t="s">
        <v>229</v>
      </c>
      <c r="B105" s="148">
        <v>2</v>
      </c>
      <c r="C105" s="149"/>
      <c r="D105" s="148">
        <v>4</v>
      </c>
      <c r="E105" s="149"/>
      <c r="F105" s="148">
        <v>5</v>
      </c>
      <c r="G105" s="36"/>
      <c r="H105" s="148">
        <v>3</v>
      </c>
      <c r="I105" s="36"/>
      <c r="J105" s="148"/>
      <c r="K105" s="36">
        <v>1</v>
      </c>
      <c r="L105" s="148">
        <v>1</v>
      </c>
      <c r="M105" s="36"/>
      <c r="N105" s="148">
        <v>1</v>
      </c>
      <c r="O105" s="36"/>
      <c r="P105" s="148">
        <v>1</v>
      </c>
      <c r="Q105" s="36"/>
      <c r="R105" s="35">
        <v>1</v>
      </c>
      <c r="S105" s="36"/>
      <c r="T105" s="35"/>
      <c r="U105" s="36"/>
      <c r="V105" s="37"/>
      <c r="W105" s="36"/>
      <c r="X105" s="228"/>
      <c r="Y105" s="36"/>
      <c r="Z105" s="228"/>
      <c r="AA105" s="36"/>
      <c r="AB105" s="239"/>
      <c r="AC105" s="38"/>
      <c r="AD105" s="228"/>
      <c r="AE105" s="36"/>
      <c r="AF105" s="239"/>
      <c r="AG105" s="38"/>
      <c r="AH105" s="228"/>
      <c r="AI105" s="36"/>
      <c r="AJ105" s="211"/>
      <c r="AK105" s="197"/>
      <c r="AL105" s="35"/>
      <c r="AM105" s="36"/>
      <c r="AN105" s="37"/>
      <c r="AO105" s="38"/>
      <c r="AP105" s="35"/>
      <c r="AQ105" s="36"/>
      <c r="AR105" s="37"/>
      <c r="AS105" s="38"/>
      <c r="AT105" s="35"/>
      <c r="AU105" s="36"/>
      <c r="AV105" s="26"/>
    </row>
    <row r="106" spans="1:48" s="317" customFormat="1" ht="15" customHeight="1" x14ac:dyDescent="0.2">
      <c r="A106" s="55" t="s">
        <v>93</v>
      </c>
      <c r="B106" s="155">
        <v>1</v>
      </c>
      <c r="C106" s="156"/>
      <c r="D106" s="155">
        <v>1</v>
      </c>
      <c r="E106" s="156"/>
      <c r="F106" s="155"/>
      <c r="G106" s="57"/>
      <c r="H106" s="155"/>
      <c r="I106" s="57"/>
      <c r="J106" s="155"/>
      <c r="K106" s="57"/>
      <c r="L106" s="155"/>
      <c r="M106" s="57"/>
      <c r="N106" s="155"/>
      <c r="O106" s="57"/>
      <c r="P106" s="155">
        <v>1</v>
      </c>
      <c r="Q106" s="57"/>
      <c r="R106" s="56">
        <v>2</v>
      </c>
      <c r="S106" s="57"/>
      <c r="T106" s="56">
        <v>0</v>
      </c>
      <c r="U106" s="57">
        <v>0</v>
      </c>
      <c r="V106" s="58">
        <v>0</v>
      </c>
      <c r="W106" s="57">
        <v>0</v>
      </c>
      <c r="X106" s="229">
        <v>1</v>
      </c>
      <c r="Y106" s="57">
        <v>0</v>
      </c>
      <c r="Z106" s="229">
        <v>1</v>
      </c>
      <c r="AA106" s="57">
        <v>0</v>
      </c>
      <c r="AB106" s="240">
        <v>1</v>
      </c>
      <c r="AC106" s="59">
        <v>0</v>
      </c>
      <c r="AD106" s="229">
        <v>0</v>
      </c>
      <c r="AE106" s="57">
        <v>0</v>
      </c>
      <c r="AF106" s="240">
        <v>0</v>
      </c>
      <c r="AG106" s="59">
        <v>0</v>
      </c>
      <c r="AH106" s="229">
        <v>0</v>
      </c>
      <c r="AI106" s="57">
        <v>0</v>
      </c>
      <c r="AJ106" s="212">
        <v>0</v>
      </c>
      <c r="AK106" s="198">
        <v>0</v>
      </c>
      <c r="AL106" s="56">
        <v>0</v>
      </c>
      <c r="AM106" s="57">
        <v>0</v>
      </c>
      <c r="AN106" s="58">
        <v>0</v>
      </c>
      <c r="AO106" s="59">
        <v>0</v>
      </c>
      <c r="AP106" s="56">
        <v>0</v>
      </c>
      <c r="AQ106" s="57">
        <v>0</v>
      </c>
      <c r="AR106" s="58">
        <v>1</v>
      </c>
      <c r="AS106" s="59">
        <v>0</v>
      </c>
      <c r="AT106" s="56">
        <v>1</v>
      </c>
      <c r="AU106" s="57">
        <v>0</v>
      </c>
      <c r="AV106" s="316"/>
    </row>
    <row r="107" spans="1:48" s="11" customFormat="1" ht="15" customHeight="1" x14ac:dyDescent="0.2">
      <c r="A107" s="13" t="s">
        <v>169</v>
      </c>
      <c r="B107" s="148"/>
      <c r="C107" s="149">
        <v>1</v>
      </c>
      <c r="D107" s="148"/>
      <c r="E107" s="149">
        <v>1</v>
      </c>
      <c r="F107" s="148"/>
      <c r="G107" s="36"/>
      <c r="H107" s="148"/>
      <c r="I107" s="36"/>
      <c r="J107" s="148"/>
      <c r="K107" s="36"/>
      <c r="L107" s="148">
        <v>1</v>
      </c>
      <c r="M107" s="36"/>
      <c r="N107" s="148"/>
      <c r="O107" s="36"/>
      <c r="P107" s="148">
        <v>1</v>
      </c>
      <c r="Q107" s="36"/>
      <c r="R107" s="35">
        <v>1</v>
      </c>
      <c r="S107" s="36"/>
      <c r="T107" s="35">
        <v>1</v>
      </c>
      <c r="U107" s="36">
        <v>0</v>
      </c>
      <c r="V107" s="37">
        <v>0</v>
      </c>
      <c r="W107" s="36">
        <v>0</v>
      </c>
      <c r="X107" s="228">
        <v>0</v>
      </c>
      <c r="Y107" s="36">
        <v>0</v>
      </c>
      <c r="Z107" s="228">
        <v>0</v>
      </c>
      <c r="AA107" s="36">
        <v>0</v>
      </c>
      <c r="AB107" s="239">
        <v>0</v>
      </c>
      <c r="AC107" s="38">
        <v>0</v>
      </c>
      <c r="AD107" s="228">
        <v>0</v>
      </c>
      <c r="AE107" s="36">
        <v>0</v>
      </c>
      <c r="AF107" s="239">
        <v>0</v>
      </c>
      <c r="AG107" s="38">
        <v>1</v>
      </c>
      <c r="AH107" s="228">
        <v>0</v>
      </c>
      <c r="AI107" s="36">
        <v>0</v>
      </c>
      <c r="AJ107" s="211">
        <v>0</v>
      </c>
      <c r="AK107" s="197">
        <v>0</v>
      </c>
      <c r="AL107" s="35">
        <v>0</v>
      </c>
      <c r="AM107" s="36">
        <v>0</v>
      </c>
      <c r="AN107" s="37">
        <v>0</v>
      </c>
      <c r="AO107" s="38">
        <v>1</v>
      </c>
      <c r="AP107" s="35">
        <v>0</v>
      </c>
      <c r="AQ107" s="36">
        <v>0</v>
      </c>
      <c r="AR107" s="37">
        <v>0</v>
      </c>
      <c r="AS107" s="38">
        <v>0</v>
      </c>
      <c r="AT107" s="35">
        <v>0</v>
      </c>
      <c r="AU107" s="36">
        <v>0</v>
      </c>
      <c r="AV107" s="26"/>
    </row>
    <row r="108" spans="1:48" s="317" customFormat="1" ht="15" customHeight="1" x14ac:dyDescent="0.2">
      <c r="A108" s="55" t="s">
        <v>180</v>
      </c>
      <c r="B108" s="155"/>
      <c r="C108" s="156"/>
      <c r="D108" s="155"/>
      <c r="E108" s="156"/>
      <c r="F108" s="155"/>
      <c r="G108" s="57"/>
      <c r="H108" s="155"/>
      <c r="I108" s="57"/>
      <c r="J108" s="155"/>
      <c r="K108" s="57"/>
      <c r="L108" s="155"/>
      <c r="M108" s="57"/>
      <c r="N108" s="155"/>
      <c r="O108" s="57"/>
      <c r="P108" s="155"/>
      <c r="Q108" s="57"/>
      <c r="R108" s="56">
        <v>0</v>
      </c>
      <c r="S108" s="57"/>
      <c r="T108" s="56">
        <v>0</v>
      </c>
      <c r="U108" s="57">
        <v>0</v>
      </c>
      <c r="V108" s="58">
        <v>0</v>
      </c>
      <c r="W108" s="57">
        <v>0</v>
      </c>
      <c r="X108" s="229">
        <v>0</v>
      </c>
      <c r="Y108" s="57">
        <v>0</v>
      </c>
      <c r="Z108" s="229">
        <v>0</v>
      </c>
      <c r="AA108" s="57">
        <v>0</v>
      </c>
      <c r="AB108" s="240">
        <v>0</v>
      </c>
      <c r="AC108" s="59">
        <v>0</v>
      </c>
      <c r="AD108" s="229">
        <v>1</v>
      </c>
      <c r="AE108" s="57">
        <v>0</v>
      </c>
      <c r="AF108" s="240">
        <v>1</v>
      </c>
      <c r="AG108" s="59">
        <v>0</v>
      </c>
      <c r="AH108" s="229">
        <v>1</v>
      </c>
      <c r="AI108" s="57">
        <v>0</v>
      </c>
      <c r="AJ108" s="212">
        <v>1</v>
      </c>
      <c r="AK108" s="198">
        <v>0</v>
      </c>
      <c r="AL108" s="56">
        <v>0</v>
      </c>
      <c r="AM108" s="57">
        <v>0</v>
      </c>
      <c r="AN108" s="58">
        <v>0</v>
      </c>
      <c r="AO108" s="59">
        <v>0</v>
      </c>
      <c r="AP108" s="56">
        <v>0</v>
      </c>
      <c r="AQ108" s="57">
        <v>0</v>
      </c>
      <c r="AR108" s="58">
        <v>0</v>
      </c>
      <c r="AS108" s="59">
        <v>0</v>
      </c>
      <c r="AT108" s="56">
        <v>0</v>
      </c>
      <c r="AU108" s="57">
        <v>0</v>
      </c>
      <c r="AV108" s="316"/>
    </row>
    <row r="109" spans="1:48" s="11" customFormat="1" ht="15" customHeight="1" x14ac:dyDescent="0.2">
      <c r="A109" s="13" t="s">
        <v>166</v>
      </c>
      <c r="B109" s="148"/>
      <c r="C109" s="149"/>
      <c r="D109" s="148"/>
      <c r="E109" s="149"/>
      <c r="F109" s="148"/>
      <c r="G109" s="36"/>
      <c r="H109" s="148"/>
      <c r="I109" s="36"/>
      <c r="J109" s="148"/>
      <c r="K109" s="36"/>
      <c r="L109" s="148"/>
      <c r="M109" s="36"/>
      <c r="N109" s="148"/>
      <c r="O109" s="36"/>
      <c r="P109" s="148"/>
      <c r="Q109" s="36"/>
      <c r="R109" s="35">
        <v>0</v>
      </c>
      <c r="S109" s="36"/>
      <c r="T109" s="35">
        <v>0</v>
      </c>
      <c r="U109" s="36">
        <v>0</v>
      </c>
      <c r="V109" s="37">
        <v>0</v>
      </c>
      <c r="W109" s="36">
        <v>0</v>
      </c>
      <c r="X109" s="228">
        <v>0</v>
      </c>
      <c r="Y109" s="36">
        <v>0</v>
      </c>
      <c r="Z109" s="228">
        <v>0</v>
      </c>
      <c r="AA109" s="36">
        <v>0</v>
      </c>
      <c r="AB109" s="239">
        <v>0</v>
      </c>
      <c r="AC109" s="38">
        <v>0</v>
      </c>
      <c r="AD109" s="228">
        <v>0</v>
      </c>
      <c r="AE109" s="36">
        <v>0</v>
      </c>
      <c r="AF109" s="239">
        <v>0</v>
      </c>
      <c r="AG109" s="38">
        <v>0</v>
      </c>
      <c r="AH109" s="228">
        <v>0</v>
      </c>
      <c r="AI109" s="36">
        <v>0</v>
      </c>
      <c r="AJ109" s="211">
        <v>0</v>
      </c>
      <c r="AK109" s="197">
        <v>0</v>
      </c>
      <c r="AL109" s="35">
        <v>0</v>
      </c>
      <c r="AM109" s="36">
        <v>0</v>
      </c>
      <c r="AN109" s="37">
        <v>0</v>
      </c>
      <c r="AO109" s="38">
        <v>0</v>
      </c>
      <c r="AP109" s="35">
        <v>0</v>
      </c>
      <c r="AQ109" s="36">
        <v>0</v>
      </c>
      <c r="AR109" s="37">
        <v>1</v>
      </c>
      <c r="AS109" s="38">
        <v>0</v>
      </c>
      <c r="AT109" s="35">
        <v>0</v>
      </c>
      <c r="AU109" s="36">
        <v>0</v>
      </c>
      <c r="AV109" s="26"/>
    </row>
    <row r="110" spans="1:48" s="317" customFormat="1" ht="15" customHeight="1" x14ac:dyDescent="0.2">
      <c r="A110" s="55" t="s">
        <v>207</v>
      </c>
      <c r="B110" s="155"/>
      <c r="C110" s="156"/>
      <c r="D110" s="155"/>
      <c r="E110" s="156"/>
      <c r="F110" s="155"/>
      <c r="G110" s="57"/>
      <c r="H110" s="155"/>
      <c r="I110" s="57"/>
      <c r="J110" s="155"/>
      <c r="K110" s="57"/>
      <c r="L110" s="155"/>
      <c r="M110" s="57"/>
      <c r="N110" s="155"/>
      <c r="O110" s="57"/>
      <c r="P110" s="155"/>
      <c r="Q110" s="57"/>
      <c r="R110" s="56">
        <v>0</v>
      </c>
      <c r="S110" s="57"/>
      <c r="T110" s="56">
        <v>0</v>
      </c>
      <c r="U110" s="57">
        <v>0</v>
      </c>
      <c r="V110" s="58">
        <v>0</v>
      </c>
      <c r="W110" s="57">
        <v>0</v>
      </c>
      <c r="X110" s="229">
        <v>0</v>
      </c>
      <c r="Y110" s="57">
        <v>0</v>
      </c>
      <c r="Z110" s="229">
        <v>0</v>
      </c>
      <c r="AA110" s="57">
        <v>0</v>
      </c>
      <c r="AB110" s="240">
        <v>0</v>
      </c>
      <c r="AC110" s="59">
        <v>0</v>
      </c>
      <c r="AD110" s="229">
        <v>1</v>
      </c>
      <c r="AE110" s="57">
        <v>0</v>
      </c>
      <c r="AF110" s="240">
        <v>0</v>
      </c>
      <c r="AG110" s="59">
        <v>0</v>
      </c>
      <c r="AH110" s="229">
        <v>0</v>
      </c>
      <c r="AI110" s="57">
        <v>0</v>
      </c>
      <c r="AJ110" s="212">
        <v>0</v>
      </c>
      <c r="AK110" s="198">
        <v>0</v>
      </c>
      <c r="AL110" s="56">
        <v>0</v>
      </c>
      <c r="AM110" s="57">
        <v>0</v>
      </c>
      <c r="AN110" s="58">
        <v>0</v>
      </c>
      <c r="AO110" s="59">
        <v>0</v>
      </c>
      <c r="AP110" s="56">
        <v>0</v>
      </c>
      <c r="AQ110" s="57">
        <v>0</v>
      </c>
      <c r="AR110" s="58">
        <v>0</v>
      </c>
      <c r="AS110" s="59">
        <v>0</v>
      </c>
      <c r="AT110" s="56">
        <v>0</v>
      </c>
      <c r="AU110" s="57">
        <v>0</v>
      </c>
      <c r="AV110" s="316"/>
    </row>
    <row r="111" spans="1:48" s="11" customFormat="1" ht="15" customHeight="1" x14ac:dyDescent="0.2">
      <c r="A111" s="13" t="s">
        <v>218</v>
      </c>
      <c r="B111" s="148"/>
      <c r="C111" s="149"/>
      <c r="D111" s="148"/>
      <c r="E111" s="149"/>
      <c r="F111" s="148"/>
      <c r="G111" s="36"/>
      <c r="H111" s="148"/>
      <c r="I111" s="36"/>
      <c r="J111" s="148"/>
      <c r="K111" s="36"/>
      <c r="L111" s="148"/>
      <c r="M111" s="36"/>
      <c r="N111" s="148">
        <v>1</v>
      </c>
      <c r="O111" s="36"/>
      <c r="P111" s="148">
        <v>1</v>
      </c>
      <c r="Q111" s="36"/>
      <c r="R111" s="35">
        <v>2</v>
      </c>
      <c r="S111" s="36"/>
      <c r="T111" s="35">
        <v>2</v>
      </c>
      <c r="U111" s="36">
        <v>0</v>
      </c>
      <c r="V111" s="37">
        <v>1</v>
      </c>
      <c r="W111" s="36">
        <v>0</v>
      </c>
      <c r="X111" s="228">
        <v>1</v>
      </c>
      <c r="Y111" s="36">
        <v>0</v>
      </c>
      <c r="Z111" s="228">
        <v>0</v>
      </c>
      <c r="AA111" s="36">
        <v>0</v>
      </c>
      <c r="AB111" s="239">
        <v>0</v>
      </c>
      <c r="AC111" s="38">
        <v>0</v>
      </c>
      <c r="AD111" s="228">
        <v>0</v>
      </c>
      <c r="AE111" s="36">
        <v>0</v>
      </c>
      <c r="AF111" s="239">
        <v>0</v>
      </c>
      <c r="AG111" s="38">
        <v>0</v>
      </c>
      <c r="AH111" s="228">
        <v>0</v>
      </c>
      <c r="AI111" s="36">
        <v>0</v>
      </c>
      <c r="AJ111" s="211">
        <v>0</v>
      </c>
      <c r="AK111" s="197">
        <v>0</v>
      </c>
      <c r="AL111" s="35">
        <v>0</v>
      </c>
      <c r="AM111" s="36">
        <v>0</v>
      </c>
      <c r="AN111" s="37">
        <v>0</v>
      </c>
      <c r="AO111" s="38">
        <v>0</v>
      </c>
      <c r="AP111" s="35">
        <v>0</v>
      </c>
      <c r="AQ111" s="36">
        <v>0</v>
      </c>
      <c r="AR111" s="37">
        <v>0</v>
      </c>
      <c r="AS111" s="38">
        <v>0</v>
      </c>
      <c r="AT111" s="35">
        <v>0</v>
      </c>
      <c r="AU111" s="36">
        <v>0</v>
      </c>
      <c r="AV111" s="26"/>
    </row>
    <row r="112" spans="1:48" s="317" customFormat="1" ht="15" customHeight="1" x14ac:dyDescent="0.2">
      <c r="A112" s="55" t="s">
        <v>225</v>
      </c>
      <c r="B112" s="155"/>
      <c r="C112" s="156"/>
      <c r="D112" s="155">
        <v>1</v>
      </c>
      <c r="E112" s="156"/>
      <c r="F112" s="155"/>
      <c r="G112" s="57"/>
      <c r="H112" s="155"/>
      <c r="I112" s="57"/>
      <c r="J112" s="155"/>
      <c r="K112" s="57"/>
      <c r="L112" s="155"/>
      <c r="M112" s="57"/>
      <c r="N112" s="155">
        <v>1</v>
      </c>
      <c r="O112" s="57"/>
      <c r="P112" s="155">
        <v>1</v>
      </c>
      <c r="Q112" s="57"/>
      <c r="R112" s="56">
        <v>1</v>
      </c>
      <c r="S112" s="57"/>
      <c r="T112" s="56">
        <v>1</v>
      </c>
      <c r="U112" s="57">
        <v>0</v>
      </c>
      <c r="V112" s="58">
        <v>0</v>
      </c>
      <c r="W112" s="57">
        <v>0</v>
      </c>
      <c r="X112" s="229">
        <v>0</v>
      </c>
      <c r="Y112" s="57">
        <v>0</v>
      </c>
      <c r="Z112" s="229">
        <v>0</v>
      </c>
      <c r="AA112" s="57">
        <v>0</v>
      </c>
      <c r="AB112" s="240">
        <v>0</v>
      </c>
      <c r="AC112" s="59">
        <v>0</v>
      </c>
      <c r="AD112" s="229">
        <v>0</v>
      </c>
      <c r="AE112" s="57">
        <v>0</v>
      </c>
      <c r="AF112" s="240">
        <v>0</v>
      </c>
      <c r="AG112" s="59">
        <v>0</v>
      </c>
      <c r="AH112" s="229">
        <v>0</v>
      </c>
      <c r="AI112" s="57">
        <v>0</v>
      </c>
      <c r="AJ112" s="212">
        <v>0</v>
      </c>
      <c r="AK112" s="198">
        <v>0</v>
      </c>
      <c r="AL112" s="56">
        <v>0</v>
      </c>
      <c r="AM112" s="57">
        <v>0</v>
      </c>
      <c r="AN112" s="58">
        <v>0</v>
      </c>
      <c r="AO112" s="59">
        <v>0</v>
      </c>
      <c r="AP112" s="56">
        <v>0</v>
      </c>
      <c r="AQ112" s="57">
        <v>0</v>
      </c>
      <c r="AR112" s="58">
        <v>0</v>
      </c>
      <c r="AS112" s="59">
        <v>0</v>
      </c>
      <c r="AT112" s="56">
        <v>0</v>
      </c>
      <c r="AU112" s="57">
        <v>0</v>
      </c>
      <c r="AV112" s="316"/>
    </row>
    <row r="113" spans="1:48" s="11" customFormat="1" ht="15" customHeight="1" x14ac:dyDescent="0.2">
      <c r="A113" s="13" t="s">
        <v>224</v>
      </c>
      <c r="B113" s="148">
        <v>1</v>
      </c>
      <c r="C113" s="149"/>
      <c r="D113" s="148"/>
      <c r="E113" s="149"/>
      <c r="F113" s="148"/>
      <c r="G113" s="36"/>
      <c r="H113" s="148"/>
      <c r="I113" s="36"/>
      <c r="J113" s="148">
        <v>1</v>
      </c>
      <c r="K113" s="36"/>
      <c r="L113" s="148">
        <v>1</v>
      </c>
      <c r="M113" s="36"/>
      <c r="N113" s="148">
        <v>1</v>
      </c>
      <c r="O113" s="36"/>
      <c r="P113" s="148">
        <v>1</v>
      </c>
      <c r="Q113" s="36"/>
      <c r="R113" s="35">
        <v>1</v>
      </c>
      <c r="S113" s="36"/>
      <c r="T113" s="35">
        <v>1</v>
      </c>
      <c r="U113" s="36">
        <v>0</v>
      </c>
      <c r="V113" s="37">
        <v>0</v>
      </c>
      <c r="W113" s="36">
        <v>0</v>
      </c>
      <c r="X113" s="228">
        <v>0</v>
      </c>
      <c r="Y113" s="36">
        <v>0</v>
      </c>
      <c r="Z113" s="228">
        <v>0</v>
      </c>
      <c r="AA113" s="36">
        <v>0</v>
      </c>
      <c r="AB113" s="239">
        <v>0</v>
      </c>
      <c r="AC113" s="38">
        <v>0</v>
      </c>
      <c r="AD113" s="228">
        <v>0</v>
      </c>
      <c r="AE113" s="36">
        <v>0</v>
      </c>
      <c r="AF113" s="239">
        <v>0</v>
      </c>
      <c r="AG113" s="38">
        <v>0</v>
      </c>
      <c r="AH113" s="228">
        <v>0</v>
      </c>
      <c r="AI113" s="36">
        <v>0</v>
      </c>
      <c r="AJ113" s="211">
        <v>0</v>
      </c>
      <c r="AK113" s="197">
        <v>0</v>
      </c>
      <c r="AL113" s="35">
        <v>0</v>
      </c>
      <c r="AM113" s="36">
        <v>0</v>
      </c>
      <c r="AN113" s="37">
        <v>0</v>
      </c>
      <c r="AO113" s="38">
        <v>0</v>
      </c>
      <c r="AP113" s="35">
        <v>0</v>
      </c>
      <c r="AQ113" s="36">
        <v>0</v>
      </c>
      <c r="AR113" s="37">
        <v>0</v>
      </c>
      <c r="AS113" s="38">
        <v>0</v>
      </c>
      <c r="AT113" s="35">
        <v>0</v>
      </c>
      <c r="AU113" s="36">
        <v>0</v>
      </c>
      <c r="AV113" s="26"/>
    </row>
    <row r="114" spans="1:48" s="317" customFormat="1" ht="15" customHeight="1" x14ac:dyDescent="0.2">
      <c r="A114" s="55" t="s">
        <v>70</v>
      </c>
      <c r="B114" s="155"/>
      <c r="C114" s="156"/>
      <c r="D114" s="155"/>
      <c r="E114" s="156"/>
      <c r="F114" s="155"/>
      <c r="G114" s="57"/>
      <c r="H114" s="155"/>
      <c r="I114" s="57"/>
      <c r="J114" s="155"/>
      <c r="K114" s="57"/>
      <c r="L114" s="155"/>
      <c r="M114" s="57"/>
      <c r="N114" s="155"/>
      <c r="O114" s="57"/>
      <c r="P114" s="155"/>
      <c r="Q114" s="57"/>
      <c r="R114" s="56">
        <v>0</v>
      </c>
      <c r="S114" s="57"/>
      <c r="T114" s="56">
        <v>0</v>
      </c>
      <c r="U114" s="57">
        <v>0</v>
      </c>
      <c r="V114" s="58">
        <v>0</v>
      </c>
      <c r="W114" s="57">
        <v>0</v>
      </c>
      <c r="X114" s="229">
        <v>0</v>
      </c>
      <c r="Y114" s="57">
        <v>0</v>
      </c>
      <c r="Z114" s="229">
        <v>0</v>
      </c>
      <c r="AA114" s="57">
        <v>0</v>
      </c>
      <c r="AB114" s="240">
        <v>0</v>
      </c>
      <c r="AC114" s="59">
        <v>0</v>
      </c>
      <c r="AD114" s="229">
        <v>0</v>
      </c>
      <c r="AE114" s="57">
        <v>0</v>
      </c>
      <c r="AF114" s="240">
        <v>0</v>
      </c>
      <c r="AG114" s="59">
        <v>0</v>
      </c>
      <c r="AH114" s="229">
        <v>0</v>
      </c>
      <c r="AI114" s="57">
        <v>0</v>
      </c>
      <c r="AJ114" s="212">
        <v>0</v>
      </c>
      <c r="AK114" s="198">
        <v>0</v>
      </c>
      <c r="AL114" s="56">
        <v>1</v>
      </c>
      <c r="AM114" s="57">
        <v>0</v>
      </c>
      <c r="AN114" s="58">
        <v>1</v>
      </c>
      <c r="AO114" s="59">
        <v>0</v>
      </c>
      <c r="AP114" s="56">
        <v>0</v>
      </c>
      <c r="AQ114" s="57">
        <v>0</v>
      </c>
      <c r="AR114" s="58">
        <v>0</v>
      </c>
      <c r="AS114" s="59">
        <v>0</v>
      </c>
      <c r="AT114" s="56">
        <v>0</v>
      </c>
      <c r="AU114" s="57">
        <v>0</v>
      </c>
      <c r="AV114" s="316"/>
    </row>
    <row r="115" spans="1:48" s="11" customFormat="1" ht="15" customHeight="1" x14ac:dyDescent="0.2">
      <c r="A115" s="13" t="s">
        <v>71</v>
      </c>
      <c r="B115" s="148"/>
      <c r="C115" s="149"/>
      <c r="D115" s="148"/>
      <c r="E115" s="149"/>
      <c r="F115" s="148"/>
      <c r="G115" s="36"/>
      <c r="H115" s="148"/>
      <c r="I115" s="36"/>
      <c r="J115" s="148"/>
      <c r="K115" s="36"/>
      <c r="L115" s="148"/>
      <c r="M115" s="36"/>
      <c r="N115" s="148"/>
      <c r="O115" s="36"/>
      <c r="P115" s="148"/>
      <c r="Q115" s="36"/>
      <c r="R115" s="35">
        <v>0</v>
      </c>
      <c r="S115" s="36"/>
      <c r="T115" s="35">
        <v>0</v>
      </c>
      <c r="U115" s="36">
        <v>0</v>
      </c>
      <c r="V115" s="37">
        <v>0</v>
      </c>
      <c r="W115" s="36">
        <v>0</v>
      </c>
      <c r="X115" s="228">
        <v>0</v>
      </c>
      <c r="Y115" s="36">
        <v>0</v>
      </c>
      <c r="Z115" s="228">
        <v>0</v>
      </c>
      <c r="AA115" s="36">
        <v>0</v>
      </c>
      <c r="AB115" s="239">
        <v>0</v>
      </c>
      <c r="AC115" s="38">
        <v>0</v>
      </c>
      <c r="AD115" s="228">
        <v>0</v>
      </c>
      <c r="AE115" s="36">
        <v>0</v>
      </c>
      <c r="AF115" s="239">
        <v>0</v>
      </c>
      <c r="AG115" s="38">
        <v>0</v>
      </c>
      <c r="AH115" s="228">
        <v>0</v>
      </c>
      <c r="AI115" s="36">
        <v>1</v>
      </c>
      <c r="AJ115" s="211">
        <v>0</v>
      </c>
      <c r="AK115" s="197">
        <v>0</v>
      </c>
      <c r="AL115" s="35">
        <v>1</v>
      </c>
      <c r="AM115" s="36">
        <v>0</v>
      </c>
      <c r="AN115" s="37">
        <v>1</v>
      </c>
      <c r="AO115" s="38">
        <v>0</v>
      </c>
      <c r="AP115" s="35">
        <v>1</v>
      </c>
      <c r="AQ115" s="36">
        <v>0</v>
      </c>
      <c r="AR115" s="37">
        <v>1</v>
      </c>
      <c r="AS115" s="38">
        <v>0</v>
      </c>
      <c r="AT115" s="35">
        <v>0</v>
      </c>
      <c r="AU115" s="36">
        <v>0</v>
      </c>
      <c r="AV115" s="26"/>
    </row>
    <row r="116" spans="1:48" s="317" customFormat="1" ht="15" customHeight="1" x14ac:dyDescent="0.2">
      <c r="A116" s="55" t="s">
        <v>181</v>
      </c>
      <c r="B116" s="155"/>
      <c r="C116" s="156"/>
      <c r="D116" s="155"/>
      <c r="E116" s="156"/>
      <c r="F116" s="155"/>
      <c r="G116" s="57"/>
      <c r="H116" s="155"/>
      <c r="I116" s="57"/>
      <c r="J116" s="155"/>
      <c r="K116" s="57"/>
      <c r="L116" s="155"/>
      <c r="M116" s="57"/>
      <c r="N116" s="155"/>
      <c r="O116" s="57"/>
      <c r="P116" s="155"/>
      <c r="Q116" s="57"/>
      <c r="R116" s="56">
        <v>0</v>
      </c>
      <c r="S116" s="57"/>
      <c r="T116" s="56">
        <v>0</v>
      </c>
      <c r="U116" s="57">
        <v>0</v>
      </c>
      <c r="V116" s="58">
        <v>0</v>
      </c>
      <c r="W116" s="57">
        <v>0</v>
      </c>
      <c r="X116" s="229">
        <v>0</v>
      </c>
      <c r="Y116" s="57">
        <v>0</v>
      </c>
      <c r="Z116" s="229">
        <v>0</v>
      </c>
      <c r="AA116" s="57">
        <v>0</v>
      </c>
      <c r="AB116" s="240">
        <v>0</v>
      </c>
      <c r="AC116" s="59">
        <v>0</v>
      </c>
      <c r="AD116" s="229">
        <v>0</v>
      </c>
      <c r="AE116" s="57">
        <v>0</v>
      </c>
      <c r="AF116" s="240">
        <v>0</v>
      </c>
      <c r="AG116" s="59">
        <v>0</v>
      </c>
      <c r="AH116" s="229">
        <v>1</v>
      </c>
      <c r="AI116" s="57">
        <v>0</v>
      </c>
      <c r="AJ116" s="212">
        <v>1</v>
      </c>
      <c r="AK116" s="198">
        <v>0</v>
      </c>
      <c r="AL116" s="56">
        <v>0</v>
      </c>
      <c r="AM116" s="57">
        <v>0</v>
      </c>
      <c r="AN116" s="58">
        <v>0</v>
      </c>
      <c r="AO116" s="59">
        <v>0</v>
      </c>
      <c r="AP116" s="56">
        <v>0</v>
      </c>
      <c r="AQ116" s="57">
        <v>0</v>
      </c>
      <c r="AR116" s="58">
        <v>0</v>
      </c>
      <c r="AS116" s="59">
        <v>0</v>
      </c>
      <c r="AT116" s="56">
        <v>0</v>
      </c>
      <c r="AU116" s="57">
        <v>0</v>
      </c>
      <c r="AV116" s="316"/>
    </row>
    <row r="117" spans="1:48" s="11" customFormat="1" ht="15" customHeight="1" x14ac:dyDescent="0.2">
      <c r="A117" s="13" t="s">
        <v>76</v>
      </c>
      <c r="B117" s="148">
        <v>1</v>
      </c>
      <c r="C117" s="149"/>
      <c r="D117" s="148">
        <v>1</v>
      </c>
      <c r="E117" s="149"/>
      <c r="F117" s="148">
        <v>1</v>
      </c>
      <c r="G117" s="36"/>
      <c r="H117" s="148"/>
      <c r="I117" s="36"/>
      <c r="J117" s="148"/>
      <c r="K117" s="36"/>
      <c r="L117" s="148">
        <v>1</v>
      </c>
      <c r="M117" s="36">
        <v>1</v>
      </c>
      <c r="N117" s="148"/>
      <c r="O117" s="36">
        <v>1</v>
      </c>
      <c r="P117" s="148"/>
      <c r="Q117" s="36">
        <v>1</v>
      </c>
      <c r="R117" s="35">
        <v>0</v>
      </c>
      <c r="S117" s="36">
        <v>1</v>
      </c>
      <c r="T117" s="35">
        <v>0</v>
      </c>
      <c r="U117" s="36">
        <v>1</v>
      </c>
      <c r="V117" s="37">
        <v>0</v>
      </c>
      <c r="W117" s="36">
        <v>1</v>
      </c>
      <c r="X117" s="228">
        <v>0</v>
      </c>
      <c r="Y117" s="36">
        <v>1</v>
      </c>
      <c r="Z117" s="228">
        <v>0</v>
      </c>
      <c r="AA117" s="36">
        <v>1</v>
      </c>
      <c r="AB117" s="239">
        <v>0</v>
      </c>
      <c r="AC117" s="38">
        <v>0</v>
      </c>
      <c r="AD117" s="228">
        <v>0</v>
      </c>
      <c r="AE117" s="36">
        <v>0</v>
      </c>
      <c r="AF117" s="239">
        <v>0</v>
      </c>
      <c r="AG117" s="38">
        <v>0</v>
      </c>
      <c r="AH117" s="228">
        <v>0</v>
      </c>
      <c r="AI117" s="36">
        <v>1</v>
      </c>
      <c r="AJ117" s="211">
        <v>0</v>
      </c>
      <c r="AK117" s="197">
        <v>0</v>
      </c>
      <c r="AL117" s="35">
        <v>0</v>
      </c>
      <c r="AM117" s="36">
        <v>0</v>
      </c>
      <c r="AN117" s="37">
        <v>1</v>
      </c>
      <c r="AO117" s="38">
        <v>0</v>
      </c>
      <c r="AP117" s="35">
        <v>1</v>
      </c>
      <c r="AQ117" s="36">
        <v>0</v>
      </c>
      <c r="AR117" s="37">
        <v>1</v>
      </c>
      <c r="AS117" s="38">
        <v>1</v>
      </c>
      <c r="AT117" s="35">
        <v>0</v>
      </c>
      <c r="AU117" s="36">
        <v>2</v>
      </c>
      <c r="AV117" s="26"/>
    </row>
    <row r="118" spans="1:48" s="317" customFormat="1" ht="15" customHeight="1" x14ac:dyDescent="0.2">
      <c r="A118" s="55" t="s">
        <v>242</v>
      </c>
      <c r="B118" s="155"/>
      <c r="C118" s="156"/>
      <c r="D118" s="155">
        <v>1</v>
      </c>
      <c r="E118" s="156"/>
      <c r="F118" s="155">
        <v>1</v>
      </c>
      <c r="G118" s="57"/>
      <c r="H118" s="155"/>
      <c r="I118" s="57"/>
      <c r="J118" s="155"/>
      <c r="K118" s="57"/>
      <c r="L118" s="155"/>
      <c r="M118" s="57"/>
      <c r="N118" s="155"/>
      <c r="O118" s="57"/>
      <c r="P118" s="155"/>
      <c r="Q118" s="57"/>
      <c r="R118" s="56"/>
      <c r="S118" s="57"/>
      <c r="T118" s="56"/>
      <c r="U118" s="57"/>
      <c r="V118" s="58"/>
      <c r="W118" s="57"/>
      <c r="X118" s="229"/>
      <c r="Y118" s="57"/>
      <c r="Z118" s="229"/>
      <c r="AA118" s="57"/>
      <c r="AB118" s="240"/>
      <c r="AC118" s="59"/>
      <c r="AD118" s="229"/>
      <c r="AE118" s="57"/>
      <c r="AF118" s="240"/>
      <c r="AG118" s="59"/>
      <c r="AH118" s="229"/>
      <c r="AI118" s="57"/>
      <c r="AJ118" s="212"/>
      <c r="AK118" s="198"/>
      <c r="AL118" s="56"/>
      <c r="AM118" s="57"/>
      <c r="AN118" s="58"/>
      <c r="AO118" s="59"/>
      <c r="AP118" s="56"/>
      <c r="AQ118" s="57"/>
      <c r="AR118" s="58"/>
      <c r="AS118" s="59"/>
      <c r="AT118" s="56"/>
      <c r="AU118" s="57"/>
      <c r="AV118" s="316"/>
    </row>
    <row r="119" spans="1:48" s="11" customFormat="1" ht="15" customHeight="1" x14ac:dyDescent="0.2">
      <c r="A119" s="13" t="s">
        <v>217</v>
      </c>
      <c r="B119" s="148"/>
      <c r="C119" s="149"/>
      <c r="D119" s="148"/>
      <c r="E119" s="149"/>
      <c r="F119" s="148"/>
      <c r="G119" s="36"/>
      <c r="H119" s="148"/>
      <c r="I119" s="36"/>
      <c r="J119" s="148"/>
      <c r="K119" s="36"/>
      <c r="L119" s="148"/>
      <c r="M119" s="36"/>
      <c r="N119" s="148"/>
      <c r="O119" s="36"/>
      <c r="P119" s="148"/>
      <c r="Q119" s="36"/>
      <c r="R119" s="35">
        <v>0</v>
      </c>
      <c r="S119" s="36"/>
      <c r="T119" s="35">
        <v>1</v>
      </c>
      <c r="U119" s="36">
        <v>0</v>
      </c>
      <c r="V119" s="37">
        <v>1</v>
      </c>
      <c r="W119" s="36">
        <v>0</v>
      </c>
      <c r="X119" s="228">
        <v>1</v>
      </c>
      <c r="Y119" s="36">
        <v>0</v>
      </c>
      <c r="Z119" s="228">
        <v>0</v>
      </c>
      <c r="AA119" s="36">
        <v>0</v>
      </c>
      <c r="AB119" s="239">
        <v>0</v>
      </c>
      <c r="AC119" s="38">
        <v>0</v>
      </c>
      <c r="AD119" s="228">
        <v>0</v>
      </c>
      <c r="AE119" s="36">
        <v>0</v>
      </c>
      <c r="AF119" s="239">
        <v>0</v>
      </c>
      <c r="AG119" s="38">
        <v>0</v>
      </c>
      <c r="AH119" s="228">
        <v>0</v>
      </c>
      <c r="AI119" s="36">
        <v>0</v>
      </c>
      <c r="AJ119" s="211">
        <v>0</v>
      </c>
      <c r="AK119" s="197">
        <v>0</v>
      </c>
      <c r="AL119" s="35">
        <v>0</v>
      </c>
      <c r="AM119" s="36">
        <v>0</v>
      </c>
      <c r="AN119" s="37">
        <v>0</v>
      </c>
      <c r="AO119" s="38">
        <v>0</v>
      </c>
      <c r="AP119" s="35">
        <v>0</v>
      </c>
      <c r="AQ119" s="36">
        <v>0</v>
      </c>
      <c r="AR119" s="37">
        <v>0</v>
      </c>
      <c r="AS119" s="38">
        <v>0</v>
      </c>
      <c r="AT119" s="35">
        <v>0</v>
      </c>
      <c r="AU119" s="36">
        <v>0</v>
      </c>
      <c r="AV119" s="26"/>
    </row>
    <row r="120" spans="1:48" s="317" customFormat="1" ht="15" customHeight="1" x14ac:dyDescent="0.2">
      <c r="A120" s="55" t="s">
        <v>182</v>
      </c>
      <c r="B120" s="155"/>
      <c r="C120" s="156"/>
      <c r="D120" s="155"/>
      <c r="E120" s="156"/>
      <c r="F120" s="155"/>
      <c r="G120" s="57"/>
      <c r="H120" s="155"/>
      <c r="I120" s="57"/>
      <c r="J120" s="155"/>
      <c r="K120" s="57"/>
      <c r="L120" s="155"/>
      <c r="M120" s="57"/>
      <c r="N120" s="155"/>
      <c r="O120" s="57"/>
      <c r="P120" s="155"/>
      <c r="Q120" s="57"/>
      <c r="R120" s="56">
        <v>0</v>
      </c>
      <c r="S120" s="57"/>
      <c r="T120" s="56">
        <v>0</v>
      </c>
      <c r="U120" s="57">
        <v>0</v>
      </c>
      <c r="V120" s="58">
        <v>0</v>
      </c>
      <c r="W120" s="57">
        <v>0</v>
      </c>
      <c r="X120" s="229">
        <v>0</v>
      </c>
      <c r="Y120" s="57">
        <v>0</v>
      </c>
      <c r="Z120" s="229">
        <v>0</v>
      </c>
      <c r="AA120" s="57">
        <v>0</v>
      </c>
      <c r="AB120" s="240">
        <v>0</v>
      </c>
      <c r="AC120" s="59">
        <v>0</v>
      </c>
      <c r="AD120" s="229">
        <v>1</v>
      </c>
      <c r="AE120" s="57">
        <v>0</v>
      </c>
      <c r="AF120" s="240">
        <v>1</v>
      </c>
      <c r="AG120" s="59">
        <v>0</v>
      </c>
      <c r="AH120" s="229">
        <v>1</v>
      </c>
      <c r="AI120" s="57">
        <v>0</v>
      </c>
      <c r="AJ120" s="212">
        <v>1</v>
      </c>
      <c r="AK120" s="198">
        <v>0</v>
      </c>
      <c r="AL120" s="56">
        <v>0</v>
      </c>
      <c r="AM120" s="57">
        <v>0</v>
      </c>
      <c r="AN120" s="58">
        <v>0</v>
      </c>
      <c r="AO120" s="59">
        <v>0</v>
      </c>
      <c r="AP120" s="56">
        <v>0</v>
      </c>
      <c r="AQ120" s="57">
        <v>0</v>
      </c>
      <c r="AR120" s="58">
        <v>0</v>
      </c>
      <c r="AS120" s="59">
        <v>0</v>
      </c>
      <c r="AT120" s="56">
        <v>0</v>
      </c>
      <c r="AU120" s="57">
        <v>0</v>
      </c>
      <c r="AV120" s="316"/>
    </row>
    <row r="121" spans="1:48" s="317" customFormat="1" ht="15" customHeight="1" x14ac:dyDescent="0.2">
      <c r="A121" s="55" t="s">
        <v>254</v>
      </c>
      <c r="B121" s="155">
        <v>1</v>
      </c>
      <c r="C121" s="156"/>
      <c r="D121" s="155"/>
      <c r="E121" s="156"/>
      <c r="F121" s="155"/>
      <c r="G121" s="57"/>
      <c r="H121" s="155"/>
      <c r="I121" s="57"/>
      <c r="J121" s="155"/>
      <c r="K121" s="57"/>
      <c r="L121" s="155"/>
      <c r="M121" s="57"/>
      <c r="N121" s="155"/>
      <c r="O121" s="57"/>
      <c r="P121" s="155"/>
      <c r="Q121" s="57"/>
      <c r="R121" s="56"/>
      <c r="S121" s="57"/>
      <c r="T121" s="56"/>
      <c r="U121" s="57"/>
      <c r="V121" s="58"/>
      <c r="W121" s="57"/>
      <c r="X121" s="229"/>
      <c r="Y121" s="57"/>
      <c r="Z121" s="229"/>
      <c r="AA121" s="57"/>
      <c r="AB121" s="240"/>
      <c r="AC121" s="59"/>
      <c r="AD121" s="229"/>
      <c r="AE121" s="57"/>
      <c r="AF121" s="240"/>
      <c r="AG121" s="59"/>
      <c r="AH121" s="229"/>
      <c r="AI121" s="57"/>
      <c r="AJ121" s="212"/>
      <c r="AK121" s="198"/>
      <c r="AL121" s="56"/>
      <c r="AM121" s="57"/>
      <c r="AN121" s="58"/>
      <c r="AO121" s="59"/>
      <c r="AP121" s="56"/>
      <c r="AQ121" s="57"/>
      <c r="AR121" s="58"/>
      <c r="AS121" s="59"/>
      <c r="AT121" s="56"/>
      <c r="AU121" s="57"/>
      <c r="AV121" s="316"/>
    </row>
    <row r="122" spans="1:48" s="11" customFormat="1" ht="15" customHeight="1" x14ac:dyDescent="0.2">
      <c r="A122" s="13" t="s">
        <v>72</v>
      </c>
      <c r="B122" s="148"/>
      <c r="C122" s="149"/>
      <c r="D122" s="148"/>
      <c r="E122" s="149"/>
      <c r="F122" s="148"/>
      <c r="G122" s="36"/>
      <c r="H122" s="148"/>
      <c r="I122" s="36"/>
      <c r="J122" s="148"/>
      <c r="K122" s="36"/>
      <c r="L122" s="148"/>
      <c r="M122" s="36"/>
      <c r="N122" s="148"/>
      <c r="O122" s="36"/>
      <c r="P122" s="148"/>
      <c r="Q122" s="36"/>
      <c r="R122" s="35">
        <v>0</v>
      </c>
      <c r="S122" s="36"/>
      <c r="T122" s="35">
        <v>0</v>
      </c>
      <c r="U122" s="36">
        <v>0</v>
      </c>
      <c r="V122" s="37">
        <v>0</v>
      </c>
      <c r="W122" s="36">
        <v>0</v>
      </c>
      <c r="X122" s="228">
        <v>0</v>
      </c>
      <c r="Y122" s="36">
        <v>0</v>
      </c>
      <c r="Z122" s="228">
        <v>0</v>
      </c>
      <c r="AA122" s="36">
        <v>0</v>
      </c>
      <c r="AB122" s="239">
        <v>0</v>
      </c>
      <c r="AC122" s="38">
        <v>0</v>
      </c>
      <c r="AD122" s="228">
        <v>0</v>
      </c>
      <c r="AE122" s="36">
        <v>0</v>
      </c>
      <c r="AF122" s="239">
        <v>0</v>
      </c>
      <c r="AG122" s="38">
        <v>0</v>
      </c>
      <c r="AH122" s="228">
        <v>0</v>
      </c>
      <c r="AI122" s="36">
        <v>0</v>
      </c>
      <c r="AJ122" s="211">
        <v>0</v>
      </c>
      <c r="AK122" s="197">
        <v>0</v>
      </c>
      <c r="AL122" s="35">
        <v>1</v>
      </c>
      <c r="AM122" s="36">
        <v>0</v>
      </c>
      <c r="AN122" s="37">
        <v>0</v>
      </c>
      <c r="AO122" s="38">
        <v>0</v>
      </c>
      <c r="AP122" s="35">
        <v>0</v>
      </c>
      <c r="AQ122" s="36">
        <v>0</v>
      </c>
      <c r="AR122" s="37">
        <v>0</v>
      </c>
      <c r="AS122" s="38">
        <v>0</v>
      </c>
      <c r="AT122" s="35">
        <v>0</v>
      </c>
      <c r="AU122" s="36">
        <v>0</v>
      </c>
      <c r="AV122" s="26"/>
    </row>
    <row r="123" spans="1:48" s="317" customFormat="1" ht="15" customHeight="1" x14ac:dyDescent="0.2">
      <c r="A123" s="55" t="s">
        <v>252</v>
      </c>
      <c r="B123" s="155">
        <v>1</v>
      </c>
      <c r="C123" s="156"/>
      <c r="D123" s="155"/>
      <c r="E123" s="156"/>
      <c r="F123" s="155">
        <v>2</v>
      </c>
      <c r="G123" s="57"/>
      <c r="H123" s="155">
        <v>1</v>
      </c>
      <c r="I123" s="57"/>
      <c r="J123" s="155"/>
      <c r="K123" s="57"/>
      <c r="L123" s="155"/>
      <c r="M123" s="57"/>
      <c r="N123" s="155"/>
      <c r="O123" s="57"/>
      <c r="P123" s="155"/>
      <c r="Q123" s="57"/>
      <c r="R123" s="56">
        <v>0</v>
      </c>
      <c r="S123" s="57"/>
      <c r="T123" s="56">
        <v>0</v>
      </c>
      <c r="U123" s="57">
        <v>0</v>
      </c>
      <c r="V123" s="58">
        <v>1</v>
      </c>
      <c r="W123" s="57">
        <v>0</v>
      </c>
      <c r="X123" s="229">
        <v>1</v>
      </c>
      <c r="Y123" s="57">
        <v>0</v>
      </c>
      <c r="Z123" s="229">
        <v>1</v>
      </c>
      <c r="AA123" s="57">
        <v>0</v>
      </c>
      <c r="AB123" s="240">
        <v>1</v>
      </c>
      <c r="AC123" s="59">
        <v>0</v>
      </c>
      <c r="AD123" s="229">
        <v>0</v>
      </c>
      <c r="AE123" s="57">
        <v>0</v>
      </c>
      <c r="AF123" s="240">
        <v>0</v>
      </c>
      <c r="AG123" s="59">
        <v>0</v>
      </c>
      <c r="AH123" s="229">
        <v>0</v>
      </c>
      <c r="AI123" s="57">
        <v>0</v>
      </c>
      <c r="AJ123" s="212">
        <v>0</v>
      </c>
      <c r="AK123" s="198">
        <v>0</v>
      </c>
      <c r="AL123" s="56">
        <v>0</v>
      </c>
      <c r="AM123" s="57">
        <v>0</v>
      </c>
      <c r="AN123" s="58">
        <v>0</v>
      </c>
      <c r="AO123" s="59">
        <v>0</v>
      </c>
      <c r="AP123" s="56">
        <v>0</v>
      </c>
      <c r="AQ123" s="57">
        <v>0</v>
      </c>
      <c r="AR123" s="58">
        <v>0</v>
      </c>
      <c r="AS123" s="59">
        <v>0</v>
      </c>
      <c r="AT123" s="56">
        <v>0</v>
      </c>
      <c r="AU123" s="57">
        <v>0</v>
      </c>
      <c r="AV123" s="316"/>
    </row>
    <row r="124" spans="1:48" s="11" customFormat="1" ht="15" customHeight="1" x14ac:dyDescent="0.2">
      <c r="A124" s="13" t="s">
        <v>191</v>
      </c>
      <c r="B124" s="148"/>
      <c r="C124" s="149"/>
      <c r="D124" s="148"/>
      <c r="E124" s="149"/>
      <c r="F124" s="148"/>
      <c r="G124" s="36"/>
      <c r="H124" s="148"/>
      <c r="I124" s="36"/>
      <c r="J124" s="148"/>
      <c r="K124" s="36"/>
      <c r="L124" s="148"/>
      <c r="M124" s="36"/>
      <c r="N124" s="148"/>
      <c r="O124" s="36"/>
      <c r="P124" s="148"/>
      <c r="Q124" s="36"/>
      <c r="R124" s="35">
        <v>0</v>
      </c>
      <c r="S124" s="36"/>
      <c r="T124" s="35">
        <v>0</v>
      </c>
      <c r="U124" s="36">
        <v>0</v>
      </c>
      <c r="V124" s="37">
        <v>2</v>
      </c>
      <c r="W124" s="36">
        <v>0</v>
      </c>
      <c r="X124" s="228">
        <v>2</v>
      </c>
      <c r="Y124" s="36">
        <v>0</v>
      </c>
      <c r="Z124" s="228">
        <v>6</v>
      </c>
      <c r="AA124" s="36">
        <v>0</v>
      </c>
      <c r="AB124" s="239">
        <v>6</v>
      </c>
      <c r="AC124" s="38">
        <v>0</v>
      </c>
      <c r="AD124" s="228">
        <v>3</v>
      </c>
      <c r="AE124" s="36">
        <v>0</v>
      </c>
      <c r="AF124" s="239">
        <v>3</v>
      </c>
      <c r="AG124" s="38">
        <v>0</v>
      </c>
      <c r="AH124" s="228">
        <v>0</v>
      </c>
      <c r="AI124" s="36">
        <v>0</v>
      </c>
      <c r="AJ124" s="211">
        <v>0</v>
      </c>
      <c r="AK124" s="197">
        <v>0</v>
      </c>
      <c r="AL124" s="35">
        <v>0</v>
      </c>
      <c r="AM124" s="36">
        <v>0</v>
      </c>
      <c r="AN124" s="37">
        <v>0</v>
      </c>
      <c r="AO124" s="38">
        <v>0</v>
      </c>
      <c r="AP124" s="35">
        <v>0</v>
      </c>
      <c r="AQ124" s="36">
        <v>0</v>
      </c>
      <c r="AR124" s="37">
        <v>0</v>
      </c>
      <c r="AS124" s="38">
        <v>0</v>
      </c>
      <c r="AT124" s="35">
        <v>0</v>
      </c>
      <c r="AU124" s="36">
        <v>0</v>
      </c>
      <c r="AV124" s="26"/>
    </row>
    <row r="125" spans="1:48" s="317" customFormat="1" ht="15" customHeight="1" x14ac:dyDescent="0.2">
      <c r="A125" s="55" t="s">
        <v>192</v>
      </c>
      <c r="B125" s="155"/>
      <c r="C125" s="156"/>
      <c r="D125" s="155"/>
      <c r="E125" s="156"/>
      <c r="F125" s="155"/>
      <c r="G125" s="57"/>
      <c r="H125" s="155"/>
      <c r="I125" s="57"/>
      <c r="J125" s="155"/>
      <c r="K125" s="57"/>
      <c r="L125" s="155"/>
      <c r="M125" s="57"/>
      <c r="N125" s="155"/>
      <c r="O125" s="57"/>
      <c r="P125" s="155"/>
      <c r="Q125" s="57"/>
      <c r="R125" s="56">
        <v>0</v>
      </c>
      <c r="S125" s="57"/>
      <c r="T125" s="56">
        <v>0</v>
      </c>
      <c r="U125" s="57">
        <v>0</v>
      </c>
      <c r="V125" s="58">
        <v>0</v>
      </c>
      <c r="W125" s="57">
        <v>0</v>
      </c>
      <c r="X125" s="229">
        <v>0</v>
      </c>
      <c r="Y125" s="57">
        <v>0</v>
      </c>
      <c r="Z125" s="229">
        <v>3</v>
      </c>
      <c r="AA125" s="57">
        <v>0</v>
      </c>
      <c r="AB125" s="240">
        <v>2</v>
      </c>
      <c r="AC125" s="59">
        <v>0</v>
      </c>
      <c r="AD125" s="229">
        <v>2</v>
      </c>
      <c r="AE125" s="57">
        <v>0</v>
      </c>
      <c r="AF125" s="240">
        <v>2</v>
      </c>
      <c r="AG125" s="59">
        <v>0</v>
      </c>
      <c r="AH125" s="229">
        <v>0</v>
      </c>
      <c r="AI125" s="57">
        <v>0</v>
      </c>
      <c r="AJ125" s="212">
        <v>0</v>
      </c>
      <c r="AK125" s="198">
        <v>0</v>
      </c>
      <c r="AL125" s="56">
        <v>0</v>
      </c>
      <c r="AM125" s="57">
        <v>0</v>
      </c>
      <c r="AN125" s="58">
        <v>0</v>
      </c>
      <c r="AO125" s="59">
        <v>0</v>
      </c>
      <c r="AP125" s="56">
        <v>0</v>
      </c>
      <c r="AQ125" s="57">
        <v>0</v>
      </c>
      <c r="AR125" s="58">
        <v>0</v>
      </c>
      <c r="AS125" s="59">
        <v>0</v>
      </c>
      <c r="AT125" s="56">
        <v>0</v>
      </c>
      <c r="AU125" s="57">
        <v>0</v>
      </c>
      <c r="AV125" s="316"/>
    </row>
    <row r="126" spans="1:48" s="11" customFormat="1" ht="15" customHeight="1" x14ac:dyDescent="0.2">
      <c r="A126" s="13" t="s">
        <v>94</v>
      </c>
      <c r="B126" s="148">
        <v>1</v>
      </c>
      <c r="C126" s="149"/>
      <c r="D126" s="148">
        <v>1</v>
      </c>
      <c r="E126" s="149"/>
      <c r="F126" s="148">
        <v>2</v>
      </c>
      <c r="G126" s="36"/>
      <c r="H126" s="148">
        <v>3</v>
      </c>
      <c r="I126" s="36"/>
      <c r="J126" s="148">
        <v>2</v>
      </c>
      <c r="K126" s="36"/>
      <c r="L126" s="148">
        <v>3</v>
      </c>
      <c r="M126" s="36"/>
      <c r="N126" s="148">
        <v>2</v>
      </c>
      <c r="O126" s="36"/>
      <c r="P126" s="148">
        <v>2</v>
      </c>
      <c r="Q126" s="36"/>
      <c r="R126" s="35">
        <v>2</v>
      </c>
      <c r="S126" s="36"/>
      <c r="T126" s="35">
        <v>2</v>
      </c>
      <c r="U126" s="36">
        <v>0</v>
      </c>
      <c r="V126" s="37">
        <v>1</v>
      </c>
      <c r="W126" s="36">
        <v>0</v>
      </c>
      <c r="X126" s="228">
        <v>1</v>
      </c>
      <c r="Y126" s="36">
        <v>0</v>
      </c>
      <c r="Z126" s="228">
        <v>1</v>
      </c>
      <c r="AA126" s="36">
        <v>0</v>
      </c>
      <c r="AB126" s="239">
        <v>1</v>
      </c>
      <c r="AC126" s="38">
        <v>0</v>
      </c>
      <c r="AD126" s="228">
        <v>0</v>
      </c>
      <c r="AE126" s="36">
        <v>0</v>
      </c>
      <c r="AF126" s="239">
        <v>0</v>
      </c>
      <c r="AG126" s="38">
        <v>0</v>
      </c>
      <c r="AH126" s="228">
        <v>1</v>
      </c>
      <c r="AI126" s="36">
        <v>0</v>
      </c>
      <c r="AJ126" s="211">
        <v>2</v>
      </c>
      <c r="AK126" s="197">
        <v>0</v>
      </c>
      <c r="AL126" s="35">
        <v>1</v>
      </c>
      <c r="AM126" s="36">
        <v>0</v>
      </c>
      <c r="AN126" s="37">
        <v>0</v>
      </c>
      <c r="AO126" s="38">
        <v>0</v>
      </c>
      <c r="AP126" s="35">
        <v>1</v>
      </c>
      <c r="AQ126" s="36">
        <v>0</v>
      </c>
      <c r="AR126" s="37">
        <v>1</v>
      </c>
      <c r="AS126" s="38">
        <v>0</v>
      </c>
      <c r="AT126" s="35">
        <v>1</v>
      </c>
      <c r="AU126" s="36">
        <v>0</v>
      </c>
      <c r="AV126" s="26"/>
    </row>
    <row r="127" spans="1:48" s="317" customFormat="1" ht="15" customHeight="1" x14ac:dyDescent="0.2">
      <c r="A127" s="154" t="s">
        <v>243</v>
      </c>
      <c r="B127" s="312">
        <v>1</v>
      </c>
      <c r="C127" s="344"/>
      <c r="D127" s="312">
        <v>1</v>
      </c>
      <c r="E127" s="344"/>
      <c r="F127" s="271">
        <v>1</v>
      </c>
      <c r="G127" s="225"/>
      <c r="H127" s="271"/>
      <c r="I127" s="225"/>
      <c r="J127" s="271"/>
      <c r="K127" s="225"/>
      <c r="L127" s="271"/>
      <c r="M127" s="225"/>
      <c r="N127" s="271"/>
      <c r="O127" s="225"/>
      <c r="P127" s="271"/>
      <c r="Q127" s="225"/>
      <c r="R127" s="271"/>
      <c r="S127" s="225"/>
      <c r="T127" s="271"/>
      <c r="U127" s="225"/>
      <c r="V127" s="264"/>
      <c r="W127" s="225"/>
      <c r="X127" s="224"/>
      <c r="Y127" s="225"/>
      <c r="Z127" s="224"/>
      <c r="AA127" s="225"/>
      <c r="AB127" s="237"/>
      <c r="AC127" s="188"/>
      <c r="AD127" s="224"/>
      <c r="AE127" s="225"/>
      <c r="AF127" s="237"/>
      <c r="AG127" s="188"/>
      <c r="AH127" s="224"/>
      <c r="AI127" s="225"/>
      <c r="AJ127" s="209"/>
      <c r="AK127" s="195"/>
      <c r="AL127" s="56"/>
      <c r="AM127" s="57"/>
      <c r="AN127" s="58"/>
      <c r="AO127" s="59"/>
      <c r="AP127" s="56"/>
      <c r="AQ127" s="57"/>
      <c r="AR127" s="58"/>
      <c r="AS127" s="59"/>
      <c r="AT127" s="56"/>
      <c r="AU127" s="57"/>
      <c r="AV127" s="318"/>
    </row>
    <row r="128" spans="1:48" s="11" customFormat="1" ht="15" customHeight="1" thickBot="1" x14ac:dyDescent="0.25">
      <c r="A128" s="13" t="s">
        <v>167</v>
      </c>
      <c r="B128" s="148"/>
      <c r="C128" s="149"/>
      <c r="D128" s="148"/>
      <c r="E128" s="149"/>
      <c r="F128" s="148"/>
      <c r="G128" s="36"/>
      <c r="H128" s="148"/>
      <c r="I128" s="36"/>
      <c r="J128" s="148"/>
      <c r="K128" s="36"/>
      <c r="L128" s="148"/>
      <c r="M128" s="36"/>
      <c r="N128" s="148"/>
      <c r="O128" s="36"/>
      <c r="P128" s="148"/>
      <c r="Q128" s="36"/>
      <c r="R128" s="35">
        <v>0</v>
      </c>
      <c r="S128" s="36"/>
      <c r="T128" s="35">
        <v>0</v>
      </c>
      <c r="U128" s="36">
        <v>0</v>
      </c>
      <c r="V128" s="37">
        <v>0</v>
      </c>
      <c r="W128" s="36">
        <v>0</v>
      </c>
      <c r="X128" s="228">
        <v>0</v>
      </c>
      <c r="Y128" s="36">
        <v>0</v>
      </c>
      <c r="Z128" s="228">
        <v>0</v>
      </c>
      <c r="AA128" s="36">
        <v>0</v>
      </c>
      <c r="AB128" s="239">
        <v>0</v>
      </c>
      <c r="AC128" s="38">
        <v>0</v>
      </c>
      <c r="AD128" s="228">
        <v>0</v>
      </c>
      <c r="AE128" s="36">
        <v>0</v>
      </c>
      <c r="AF128" s="239">
        <v>0</v>
      </c>
      <c r="AG128" s="38">
        <v>0</v>
      </c>
      <c r="AH128" s="228">
        <v>0</v>
      </c>
      <c r="AI128" s="36">
        <v>0</v>
      </c>
      <c r="AJ128" s="211">
        <v>0</v>
      </c>
      <c r="AK128" s="197">
        <v>0</v>
      </c>
      <c r="AL128" s="35">
        <v>0</v>
      </c>
      <c r="AM128" s="36">
        <v>0</v>
      </c>
      <c r="AN128" s="37">
        <v>0</v>
      </c>
      <c r="AO128" s="38">
        <v>0</v>
      </c>
      <c r="AP128" s="35">
        <v>0</v>
      </c>
      <c r="AQ128" s="36">
        <v>0</v>
      </c>
      <c r="AR128" s="37">
        <v>1</v>
      </c>
      <c r="AS128" s="38">
        <v>0</v>
      </c>
      <c r="AT128" s="35">
        <v>0</v>
      </c>
      <c r="AU128" s="36">
        <v>0</v>
      </c>
      <c r="AV128" s="26"/>
    </row>
    <row r="129" spans="1:48" s="11" customFormat="1" ht="15" customHeight="1" thickTop="1" thickBot="1" x14ac:dyDescent="0.25">
      <c r="A129" s="321" t="s">
        <v>202</v>
      </c>
      <c r="B129" s="322">
        <v>0</v>
      </c>
      <c r="C129" s="323">
        <v>0</v>
      </c>
      <c r="D129" s="322">
        <v>0</v>
      </c>
      <c r="E129" s="323">
        <v>0</v>
      </c>
      <c r="F129" s="322">
        <v>0</v>
      </c>
      <c r="G129" s="323">
        <v>0</v>
      </c>
      <c r="H129" s="322">
        <v>2</v>
      </c>
      <c r="I129" s="323">
        <v>1</v>
      </c>
      <c r="J129" s="322">
        <v>0</v>
      </c>
      <c r="K129" s="323">
        <v>0</v>
      </c>
      <c r="L129" s="322">
        <v>0</v>
      </c>
      <c r="M129" s="323">
        <v>0</v>
      </c>
      <c r="N129" s="322">
        <v>0</v>
      </c>
      <c r="O129" s="323">
        <v>0</v>
      </c>
      <c r="P129" s="322">
        <v>0</v>
      </c>
      <c r="Q129" s="323">
        <v>0</v>
      </c>
      <c r="R129" s="324">
        <v>0</v>
      </c>
      <c r="S129" s="323"/>
      <c r="T129" s="324">
        <v>1</v>
      </c>
      <c r="U129" s="323"/>
      <c r="V129" s="325">
        <v>0</v>
      </c>
      <c r="W129" s="323">
        <v>0</v>
      </c>
      <c r="X129" s="326">
        <v>0</v>
      </c>
      <c r="Y129" s="323">
        <v>0</v>
      </c>
      <c r="Z129" s="326">
        <v>0</v>
      </c>
      <c r="AA129" s="323">
        <v>0</v>
      </c>
      <c r="AB129" s="327">
        <v>0</v>
      </c>
      <c r="AC129" s="328">
        <v>0</v>
      </c>
      <c r="AD129" s="326">
        <v>0</v>
      </c>
      <c r="AE129" s="323">
        <v>0</v>
      </c>
      <c r="AF129" s="327">
        <v>0</v>
      </c>
      <c r="AG129" s="328">
        <v>0</v>
      </c>
      <c r="AH129" s="326">
        <v>0</v>
      </c>
      <c r="AI129" s="323">
        <v>0</v>
      </c>
      <c r="AJ129" s="329">
        <v>0</v>
      </c>
      <c r="AK129" s="330">
        <v>0</v>
      </c>
      <c r="AL129" s="331">
        <v>0</v>
      </c>
      <c r="AM129" s="332">
        <v>0</v>
      </c>
      <c r="AN129" s="325">
        <v>4</v>
      </c>
      <c r="AO129" s="328">
        <v>0</v>
      </c>
      <c r="AP129" s="324">
        <v>1</v>
      </c>
      <c r="AQ129" s="332">
        <v>0</v>
      </c>
      <c r="AR129" s="333">
        <v>0</v>
      </c>
      <c r="AS129" s="328">
        <v>0</v>
      </c>
      <c r="AT129" s="324">
        <v>56</v>
      </c>
      <c r="AU129" s="323">
        <v>0</v>
      </c>
      <c r="AV129" s="26"/>
    </row>
    <row r="130" spans="1:48" s="298" customFormat="1" ht="26.25" customHeight="1" thickTop="1" thickBot="1" x14ac:dyDescent="0.25">
      <c r="A130" s="286" t="s">
        <v>73</v>
      </c>
      <c r="B130" s="314">
        <f t="shared" ref="B130:C130" si="0">SUM(B5:B129)</f>
        <v>1295</v>
      </c>
      <c r="C130" s="291">
        <f t="shared" si="0"/>
        <v>13</v>
      </c>
      <c r="D130" s="314">
        <f t="shared" ref="D130:E130" si="1">SUM(D5:D129)</f>
        <v>1338</v>
      </c>
      <c r="E130" s="291">
        <f t="shared" si="1"/>
        <v>16</v>
      </c>
      <c r="F130" s="314">
        <f t="shared" ref="F130:R130" si="2">SUM(F5:F129)</f>
        <v>1444</v>
      </c>
      <c r="G130" s="291">
        <f t="shared" si="2"/>
        <v>12</v>
      </c>
      <c r="H130" s="314">
        <f t="shared" si="2"/>
        <v>1500</v>
      </c>
      <c r="I130" s="291">
        <f t="shared" si="2"/>
        <v>23</v>
      </c>
      <c r="J130" s="314">
        <f t="shared" si="2"/>
        <v>1492</v>
      </c>
      <c r="K130" s="291">
        <f t="shared" si="2"/>
        <v>14</v>
      </c>
      <c r="L130" s="314">
        <f t="shared" si="2"/>
        <v>1455</v>
      </c>
      <c r="M130" s="291">
        <f t="shared" si="2"/>
        <v>20</v>
      </c>
      <c r="N130" s="314">
        <f t="shared" si="2"/>
        <v>1508</v>
      </c>
      <c r="O130" s="291">
        <f t="shared" si="2"/>
        <v>24</v>
      </c>
      <c r="P130" s="314">
        <f t="shared" si="2"/>
        <v>1554</v>
      </c>
      <c r="Q130" s="291">
        <f t="shared" si="2"/>
        <v>14</v>
      </c>
      <c r="R130" s="291">
        <f t="shared" si="2"/>
        <v>1393</v>
      </c>
      <c r="S130" s="290">
        <v>25</v>
      </c>
      <c r="T130" s="291">
        <f>SUM(T5:T129)</f>
        <v>1359</v>
      </c>
      <c r="U130" s="290">
        <f>SUM(U5:U129)</f>
        <v>17</v>
      </c>
      <c r="V130" s="289">
        <v>1242</v>
      </c>
      <c r="W130" s="290">
        <v>26</v>
      </c>
      <c r="X130" s="291">
        <f t="shared" ref="X130:AE130" si="3">SUM(X5:X129)</f>
        <v>1272</v>
      </c>
      <c r="Y130" s="288">
        <f t="shared" si="3"/>
        <v>35</v>
      </c>
      <c r="Z130" s="291">
        <f t="shared" si="3"/>
        <v>1353</v>
      </c>
      <c r="AA130" s="288">
        <f t="shared" si="3"/>
        <v>29</v>
      </c>
      <c r="AB130" s="289">
        <f t="shared" si="3"/>
        <v>1492</v>
      </c>
      <c r="AC130" s="292">
        <f t="shared" si="3"/>
        <v>22</v>
      </c>
      <c r="AD130" s="291">
        <f t="shared" si="3"/>
        <v>1572</v>
      </c>
      <c r="AE130" s="288">
        <f t="shared" si="3"/>
        <v>30</v>
      </c>
      <c r="AF130" s="289">
        <v>1709</v>
      </c>
      <c r="AG130" s="292">
        <v>29</v>
      </c>
      <c r="AH130" s="291">
        <f>SUM(AH5:AH129)</f>
        <v>1842</v>
      </c>
      <c r="AI130" s="293">
        <f>SUM(AI5:AI129)</f>
        <v>18</v>
      </c>
      <c r="AJ130" s="294">
        <f>SUM(AJ5:AJ129)</f>
        <v>1895</v>
      </c>
      <c r="AK130" s="295">
        <f>SUM(AK5:AK129)</f>
        <v>43</v>
      </c>
      <c r="AL130" s="287">
        <f t="shared" ref="AL130:AU130" si="4">SUM(AL5:AL129)</f>
        <v>1913</v>
      </c>
      <c r="AM130" s="288">
        <f t="shared" si="4"/>
        <v>28</v>
      </c>
      <c r="AN130" s="296">
        <f t="shared" si="4"/>
        <v>1943</v>
      </c>
      <c r="AO130" s="292">
        <f t="shared" si="4"/>
        <v>36</v>
      </c>
      <c r="AP130" s="287">
        <f t="shared" si="4"/>
        <v>1852</v>
      </c>
      <c r="AQ130" s="288">
        <f t="shared" si="4"/>
        <v>15</v>
      </c>
      <c r="AR130" s="296">
        <f t="shared" si="4"/>
        <v>1706</v>
      </c>
      <c r="AS130" s="292">
        <f t="shared" si="4"/>
        <v>26</v>
      </c>
      <c r="AT130" s="287">
        <f t="shared" si="4"/>
        <v>1619</v>
      </c>
      <c r="AU130" s="288">
        <f t="shared" si="4"/>
        <v>39</v>
      </c>
      <c r="AV130" s="297"/>
    </row>
    <row r="131" spans="1:48" ht="15" customHeight="1" x14ac:dyDescent="0.2">
      <c r="B131" s="315"/>
      <c r="D131" s="315"/>
      <c r="F131" s="315"/>
      <c r="H131" s="315"/>
      <c r="J131" s="315"/>
      <c r="L131" s="315"/>
      <c r="N131" s="315"/>
      <c r="P131" s="315"/>
      <c r="AF131" s="52"/>
    </row>
    <row r="132" spans="1:48" ht="15" customHeight="1" x14ac:dyDescent="0.2">
      <c r="A132" s="309" t="s">
        <v>226</v>
      </c>
      <c r="B132" s="315"/>
      <c r="C132" s="54"/>
      <c r="D132" s="315"/>
      <c r="E132" s="54"/>
      <c r="F132" s="315"/>
      <c r="G132" s="54"/>
      <c r="H132" s="315"/>
      <c r="I132" s="54"/>
      <c r="J132" s="315"/>
      <c r="K132" s="54"/>
      <c r="L132" s="315"/>
      <c r="M132" s="54"/>
      <c r="N132" s="315"/>
      <c r="O132" s="54"/>
      <c r="P132" s="315"/>
      <c r="Q132" s="54"/>
      <c r="R132" s="54"/>
      <c r="S132" s="54"/>
      <c r="T132" s="54"/>
      <c r="U132" s="54"/>
      <c r="V132" s="54"/>
      <c r="W132" s="54"/>
      <c r="X132" s="54"/>
      <c r="Y132" s="54"/>
      <c r="Z132" s="54"/>
      <c r="AA132" s="54"/>
      <c r="AB132" s="54"/>
      <c r="AC132" s="54"/>
      <c r="AF132" s="53"/>
    </row>
    <row r="133" spans="1:48" ht="15" customHeight="1" x14ac:dyDescent="0.2">
      <c r="B133" s="315"/>
      <c r="D133" s="315"/>
      <c r="F133" s="315"/>
      <c r="H133" s="315"/>
      <c r="J133" s="315"/>
      <c r="L133" s="315"/>
      <c r="N133" s="315"/>
      <c r="P133" s="315"/>
      <c r="AF133" s="54"/>
    </row>
    <row r="134" spans="1:48" ht="15" customHeight="1" x14ac:dyDescent="0.2">
      <c r="AI134" s="202"/>
    </row>
    <row r="135" spans="1:48" ht="15" customHeight="1" x14ac:dyDescent="0.2">
      <c r="AJ135" s="46"/>
    </row>
    <row r="136" spans="1:48" ht="15" customHeight="1" x14ac:dyDescent="0.2">
      <c r="AJ136" s="46"/>
    </row>
    <row r="137" spans="1:48" ht="15" customHeight="1" x14ac:dyDescent="0.2">
      <c r="AJ137" s="46"/>
    </row>
    <row r="138" spans="1:48" ht="15" customHeight="1" x14ac:dyDescent="0.2">
      <c r="AF138" s="51"/>
      <c r="AI138" s="203"/>
    </row>
    <row r="139" spans="1:48" ht="15" customHeight="1" x14ac:dyDescent="0.2">
      <c r="A139" s="60"/>
      <c r="B139" s="145"/>
      <c r="C139" s="145"/>
      <c r="D139" s="145"/>
      <c r="E139" s="145"/>
      <c r="F139" s="145"/>
      <c r="G139" s="145"/>
      <c r="H139" s="145"/>
      <c r="I139" s="145"/>
      <c r="J139" s="145"/>
      <c r="K139" s="145"/>
      <c r="L139" s="145"/>
      <c r="M139" s="145"/>
      <c r="N139" s="145"/>
      <c r="O139" s="145"/>
      <c r="P139" s="145"/>
      <c r="Q139" s="145"/>
      <c r="R139" s="145"/>
      <c r="S139" s="145"/>
      <c r="T139" s="145"/>
      <c r="U139" s="145"/>
      <c r="V139" s="145"/>
      <c r="W139" s="145"/>
      <c r="X139" s="145"/>
      <c r="Y139" s="145"/>
      <c r="Z139" s="145"/>
      <c r="AA139" s="145"/>
      <c r="AB139" s="145"/>
      <c r="AC139" s="145"/>
      <c r="AD139" s="51"/>
      <c r="AE139" s="51"/>
      <c r="AI139" s="204"/>
    </row>
    <row r="140" spans="1:48" ht="15" customHeight="1" x14ac:dyDescent="0.2">
      <c r="A140" s="61"/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</row>
  </sheetData>
  <mergeCells count="18">
    <mergeCell ref="X3:Y3"/>
    <mergeCell ref="Z3:AA3"/>
    <mergeCell ref="N3:O3"/>
    <mergeCell ref="P3:Q3"/>
    <mergeCell ref="R3:S3"/>
    <mergeCell ref="AJ3:AK3"/>
    <mergeCell ref="AH3:AI3"/>
    <mergeCell ref="AF3:AG3"/>
    <mergeCell ref="AD3:AE3"/>
    <mergeCell ref="AB3:AC3"/>
    <mergeCell ref="T3:U3"/>
    <mergeCell ref="B3:C3"/>
    <mergeCell ref="V3:W3"/>
    <mergeCell ref="D3:E3"/>
    <mergeCell ref="F3:G3"/>
    <mergeCell ref="H3:I3"/>
    <mergeCell ref="J3:K3"/>
    <mergeCell ref="L3:M3"/>
  </mergeCells>
  <phoneticPr fontId="4" type="noConversion"/>
  <pageMargins left="0.75" right="0.75" top="1" bottom="1" header="0.5" footer="0.5"/>
  <pageSetup orientation="landscape" r:id="rId1"/>
  <headerFooter alignWithMargins="0">
    <oddHeader>&amp;CFALL ENROLLMENTS</oddHeader>
  </headerFooter>
  <rowBreaks count="1" manualBreakCount="1">
    <brk id="5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TOTALS</vt:lpstr>
      <vt:lpstr>BY GENDER</vt:lpstr>
      <vt:lpstr>BY ETHNICITY</vt:lpstr>
      <vt:lpstr>BY STATE-COUNTRY</vt:lpstr>
      <vt:lpstr>'BY GENDER'!Print_Titles</vt:lpstr>
      <vt:lpstr>'BY STATE-COUNTRY'!Print_Titles</vt:lpstr>
    </vt:vector>
  </TitlesOfParts>
  <Company>Albion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wmahler</dc:creator>
  <cp:lastModifiedBy>Bobbie J Van Eck</cp:lastModifiedBy>
  <cp:lastPrinted>2006-08-25T12:54:59Z</cp:lastPrinted>
  <dcterms:created xsi:type="dcterms:W3CDTF">2006-07-12T15:01:35Z</dcterms:created>
  <dcterms:modified xsi:type="dcterms:W3CDTF">2025-02-06T19:10:29Z</dcterms:modified>
</cp:coreProperties>
</file>