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3980" windowHeight="8385"/>
  </bookViews>
  <sheets>
    <sheet name="FTE BY DEPT &amp; APPOINTMENT" sheetId="1" r:id="rId1"/>
    <sheet name="BY GENDER &amp; RACE-ETHNICITY" sheetId="2" r:id="rId2"/>
    <sheet name="BY DEGREE" sheetId="3" r:id="rId3"/>
  </sheets>
  <definedNames>
    <definedName name="_xlnm.Print_Titles" localSheetId="0">'FTE BY DEPT &amp; APPOINTMENT'!$1:$1</definedName>
  </definedNames>
  <calcPr calcId="145621"/>
</workbook>
</file>

<file path=xl/calcChain.xml><?xml version="1.0" encoding="utf-8"?>
<calcChain xmlns="http://schemas.openxmlformats.org/spreadsheetml/2006/main">
  <c r="C156" i="1"/>
  <c r="C72"/>
  <c r="C154"/>
  <c r="C150"/>
  <c r="C144"/>
  <c r="C138"/>
  <c r="C132"/>
  <c r="C126"/>
  <c r="C120"/>
  <c r="C114"/>
  <c r="C108"/>
  <c r="C102"/>
  <c r="C96"/>
  <c r="C84"/>
  <c r="C66"/>
  <c r="C60"/>
  <c r="C54"/>
  <c r="C48"/>
  <c r="C42"/>
  <c r="C36"/>
  <c r="C30"/>
  <c r="C24"/>
  <c r="C18"/>
  <c r="C12"/>
  <c r="C6"/>
  <c r="C37" i="2"/>
  <c r="C44"/>
  <c r="C15"/>
  <c r="C29"/>
  <c r="C23"/>
  <c r="C8"/>
  <c r="C50" i="3"/>
  <c r="C27"/>
  <c r="C12"/>
  <c r="D50" l="1"/>
  <c r="D27"/>
  <c r="D12"/>
  <c r="D44" i="2"/>
  <c r="D37"/>
  <c r="D29"/>
  <c r="D23"/>
  <c r="D15"/>
  <c r="D8"/>
  <c r="D154" i="1"/>
  <c r="D150"/>
  <c r="D144"/>
  <c r="D138"/>
  <c r="D132"/>
  <c r="D126"/>
  <c r="D120"/>
  <c r="D114"/>
  <c r="D108"/>
  <c r="D102"/>
  <c r="D90"/>
  <c r="D84"/>
  <c r="D96"/>
  <c r="D78"/>
  <c r="D72"/>
  <c r="D66"/>
  <c r="D60"/>
  <c r="D54"/>
  <c r="D48"/>
  <c r="D42"/>
  <c r="D36"/>
  <c r="D30"/>
  <c r="D24"/>
  <c r="D18"/>
  <c r="D12"/>
  <c r="D6"/>
  <c r="F50" i="3"/>
  <c r="F12"/>
  <c r="F27"/>
  <c r="F44" i="2"/>
  <c r="F37"/>
  <c r="F23"/>
  <c r="F29"/>
  <c r="F15"/>
  <c r="F8"/>
  <c r="I154" i="1"/>
  <c r="I150"/>
  <c r="I144"/>
  <c r="I138"/>
  <c r="I132"/>
  <c r="I126"/>
  <c r="I120"/>
  <c r="I114"/>
  <c r="I108"/>
  <c r="I102"/>
  <c r="I96"/>
  <c r="I84"/>
  <c r="I78"/>
  <c r="I72"/>
  <c r="I66"/>
  <c r="I60"/>
  <c r="I54"/>
  <c r="I48"/>
  <c r="I42"/>
  <c r="I36"/>
  <c r="I30"/>
  <c r="I24"/>
  <c r="I12"/>
  <c r="I6"/>
  <c r="E154"/>
  <c r="E150"/>
  <c r="E144"/>
  <c r="E138"/>
  <c r="E132"/>
  <c r="E126"/>
  <c r="E120"/>
  <c r="E114"/>
  <c r="E108"/>
  <c r="E102"/>
  <c r="E96"/>
  <c r="E90"/>
  <c r="E84"/>
  <c r="E78"/>
  <c r="E72"/>
  <c r="E66"/>
  <c r="E60"/>
  <c r="E54"/>
  <c r="E48"/>
  <c r="E42"/>
  <c r="E36"/>
  <c r="E30"/>
  <c r="E24"/>
  <c r="E18"/>
  <c r="E12"/>
  <c r="H12"/>
  <c r="G12"/>
  <c r="F12"/>
  <c r="E6"/>
  <c r="E50" i="3"/>
  <c r="E27"/>
  <c r="E12"/>
  <c r="E44" i="2"/>
  <c r="E37"/>
  <c r="E23"/>
  <c r="E29"/>
  <c r="E15"/>
  <c r="E8"/>
  <c r="F154" i="1"/>
  <c r="F150"/>
  <c r="F144"/>
  <c r="F138"/>
  <c r="F132"/>
  <c r="F126"/>
  <c r="F120"/>
  <c r="F114"/>
  <c r="F108"/>
  <c r="F102"/>
  <c r="F96"/>
  <c r="F84"/>
  <c r="F78"/>
  <c r="F72"/>
  <c r="F66"/>
  <c r="F60"/>
  <c r="F54"/>
  <c r="F48"/>
  <c r="F42"/>
  <c r="F36"/>
  <c r="F30"/>
  <c r="F24"/>
  <c r="F6"/>
  <c r="D156" l="1"/>
  <c r="I156"/>
  <c r="G154"/>
  <c r="G150"/>
  <c r="G144"/>
  <c r="G138"/>
  <c r="G132"/>
  <c r="G126"/>
  <c r="G120"/>
  <c r="G114"/>
  <c r="G108"/>
  <c r="G102"/>
  <c r="G96"/>
  <c r="G84"/>
  <c r="G78"/>
  <c r="G72"/>
  <c r="G66"/>
  <c r="G60"/>
  <c r="G54"/>
  <c r="G48"/>
  <c r="G42"/>
  <c r="G36"/>
  <c r="G30"/>
  <c r="G24"/>
  <c r="G6"/>
  <c r="E156"/>
  <c r="F156"/>
  <c r="H72"/>
  <c r="H154"/>
  <c r="H78"/>
  <c r="H150"/>
  <c r="H60"/>
  <c r="H144"/>
  <c r="H138"/>
  <c r="H132"/>
  <c r="H126"/>
  <c r="H120"/>
  <c r="H114"/>
  <c r="H108"/>
  <c r="H102"/>
  <c r="H96"/>
  <c r="H66"/>
  <c r="H54"/>
  <c r="H48"/>
  <c r="H42"/>
  <c r="H84"/>
  <c r="H36"/>
  <c r="H30"/>
  <c r="H24"/>
  <c r="H6"/>
  <c r="L44" i="2"/>
  <c r="K44"/>
  <c r="J44"/>
  <c r="L43"/>
  <c r="K43"/>
  <c r="J43"/>
  <c r="L42"/>
  <c r="K42"/>
  <c r="J42"/>
  <c r="L40"/>
  <c r="K40"/>
  <c r="J40"/>
  <c r="L39"/>
  <c r="K39"/>
  <c r="J39"/>
  <c r="L38"/>
  <c r="K38"/>
  <c r="J38"/>
  <c r="N37"/>
  <c r="L37"/>
  <c r="K37"/>
  <c r="J37"/>
  <c r="N36"/>
  <c r="L36"/>
  <c r="K36"/>
  <c r="J36"/>
  <c r="N35"/>
  <c r="L35"/>
  <c r="K35"/>
  <c r="J35"/>
  <c r="N34"/>
  <c r="L34"/>
  <c r="K34"/>
  <c r="J34"/>
  <c r="N33"/>
  <c r="L33"/>
  <c r="K33"/>
  <c r="J33"/>
  <c r="N32"/>
  <c r="L32"/>
  <c r="K32"/>
  <c r="J32"/>
  <c r="H156" i="1" l="1"/>
  <c r="G156"/>
</calcChain>
</file>

<file path=xl/sharedStrings.xml><?xml version="1.0" encoding="utf-8"?>
<sst xmlns="http://schemas.openxmlformats.org/spreadsheetml/2006/main" count="286" uniqueCount="118">
  <si>
    <t>DEPT</t>
  </si>
  <si>
    <t>APPT</t>
  </si>
  <si>
    <t>A&amp;S</t>
  </si>
  <si>
    <t>Tenured</t>
  </si>
  <si>
    <t>Tenure-Track</t>
  </si>
  <si>
    <t>Visiting</t>
  </si>
  <si>
    <t>Adjunct</t>
  </si>
  <si>
    <t>A&amp;S Total</t>
  </si>
  <si>
    <t>ART Total</t>
  </si>
  <si>
    <t>BIOL</t>
  </si>
  <si>
    <t>BIOL Total</t>
  </si>
  <si>
    <t>CHEM</t>
  </si>
  <si>
    <t>CHEM Total</t>
  </si>
  <si>
    <t>E&amp;M</t>
  </si>
  <si>
    <t>E&amp;M Total</t>
  </si>
  <si>
    <t>EDUC</t>
  </si>
  <si>
    <t>EDUC Total</t>
  </si>
  <si>
    <t>ENGL</t>
  </si>
  <si>
    <t>ENGL Total</t>
  </si>
  <si>
    <t>GEOL</t>
  </si>
  <si>
    <t>GEOL Total</t>
  </si>
  <si>
    <t>HIST</t>
  </si>
  <si>
    <t>HIST Total</t>
  </si>
  <si>
    <t>MATH Total</t>
  </si>
  <si>
    <t>MUS</t>
  </si>
  <si>
    <t>MUS Total</t>
  </si>
  <si>
    <t>PHED Total</t>
  </si>
  <si>
    <t>PHIL</t>
  </si>
  <si>
    <t>PHIL Total</t>
  </si>
  <si>
    <t>PHYS</t>
  </si>
  <si>
    <t>PHYS Total</t>
  </si>
  <si>
    <t>PLSC</t>
  </si>
  <si>
    <t>PLSC Total</t>
  </si>
  <si>
    <t>PSYC</t>
  </si>
  <si>
    <t>PSYC Total</t>
  </si>
  <si>
    <t>RELG</t>
  </si>
  <si>
    <t>RELG Total</t>
  </si>
  <si>
    <t>THEA</t>
  </si>
  <si>
    <t>THEA Total</t>
  </si>
  <si>
    <t>SPEC</t>
  </si>
  <si>
    <t>SPEC Total</t>
  </si>
  <si>
    <t>Grand Total</t>
  </si>
  <si>
    <t>Full-Time/ Part-time</t>
  </si>
  <si>
    <t>Gender   Race/Ethnicity</t>
  </si>
  <si>
    <t>MEN</t>
  </si>
  <si>
    <t>FT</t>
  </si>
  <si>
    <t>Asian/Pacific Islander</t>
  </si>
  <si>
    <t>Black or African Amer</t>
  </si>
  <si>
    <t>Hispanic</t>
  </si>
  <si>
    <t>White, non-Hispanic</t>
  </si>
  <si>
    <t>FT Total</t>
  </si>
  <si>
    <t>PT</t>
  </si>
  <si>
    <t>Unknown</t>
  </si>
  <si>
    <t>PT Total</t>
  </si>
  <si>
    <t>WOMEN</t>
  </si>
  <si>
    <t>TOTAL</t>
  </si>
  <si>
    <t>Appointment Type</t>
  </si>
  <si>
    <t>Degree</t>
  </si>
  <si>
    <t>Tenured &amp;</t>
  </si>
  <si>
    <t>B.A.</t>
  </si>
  <si>
    <t>Ed.M.</t>
  </si>
  <si>
    <t>M.A.</t>
  </si>
  <si>
    <t>M.M.</t>
  </si>
  <si>
    <t>M.S.</t>
  </si>
  <si>
    <t>M.T.S.</t>
  </si>
  <si>
    <t>M.B.A.</t>
  </si>
  <si>
    <t>M.F.A.</t>
  </si>
  <si>
    <t>D.M.A.</t>
  </si>
  <si>
    <t>Ph.D.</t>
  </si>
  <si>
    <t>Total</t>
  </si>
  <si>
    <t>M.S.A.</t>
  </si>
  <si>
    <t>D.Min.</t>
  </si>
  <si>
    <t>COMM/SPCH</t>
  </si>
  <si>
    <t>COMM/SPCH Total</t>
  </si>
  <si>
    <t>MLAC/FRNL</t>
  </si>
  <si>
    <t>MLAC/FRNL Total</t>
  </si>
  <si>
    <t>ETHN</t>
  </si>
  <si>
    <t>ETHN Total</t>
  </si>
  <si>
    <t>WGS</t>
  </si>
  <si>
    <t>WGS Total</t>
  </si>
  <si>
    <t>INTN</t>
  </si>
  <si>
    <t>INTN Total</t>
  </si>
  <si>
    <t>Ed.D.</t>
  </si>
  <si>
    <t>B.S.</t>
  </si>
  <si>
    <t>P.A.C.</t>
  </si>
  <si>
    <t>CS Total</t>
  </si>
  <si>
    <t>KIN addded as</t>
  </si>
  <si>
    <t>main dept Fall 2011</t>
  </si>
  <si>
    <t>B.M.</t>
  </si>
  <si>
    <t>B.M.E.</t>
  </si>
  <si>
    <t>M.Div.</t>
  </si>
  <si>
    <t>M.M.E.</t>
  </si>
  <si>
    <t>MLS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</si>
  <si>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</si>
  <si>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</si>
  <si>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</si>
  <si>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</si>
  <si>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</si>
  <si>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</si>
  <si>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</si>
  <si>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</si>
  <si>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</si>
  <si>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Certificate</t>
  </si>
  <si>
    <t>FALL 2002</t>
  </si>
  <si>
    <t>FALL 2001</t>
  </si>
  <si>
    <t>FALL 2012</t>
  </si>
  <si>
    <t>PSY.D.</t>
  </si>
  <si>
    <t>None</t>
  </si>
  <si>
    <t>M.Phil</t>
  </si>
  <si>
    <t>International</t>
  </si>
  <si>
    <t>CS*</t>
  </si>
  <si>
    <t xml:space="preserve">  *FALL 2010 - FALL 2011 ONLY:   MATH AND CS ARE LISTED SEPARATELY</t>
  </si>
  <si>
    <t>MATH/CS*</t>
  </si>
  <si>
    <t>ART*</t>
  </si>
  <si>
    <t>ARTH*</t>
  </si>
  <si>
    <t xml:space="preserve"> *BEGINNING FALL 2010, ART AND ARTH WILL BE LISTED SEPARATELY</t>
  </si>
  <si>
    <t>KIN/PHED/WELL</t>
  </si>
  <si>
    <t>INCLUDES
 ENVN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</si>
</sst>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rgb="FF000000"/>
      </bottom>
      <diagonal/>
    </border>
    <border>
      <left style="thin">
        <color indexed="65"/>
      </left>
      <right/>
      <top style="thin">
        <color rgb="FF000000"/>
      </top>
      <bottom/>
      <diagonal/>
    </border>
    <border>
      <left style="thin">
        <color indexed="9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8" applyNumberFormat="0" applyAlignment="0" applyProtection="0"/>
    <xf numFmtId="0" fontId="15" fillId="7" borderId="11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8" applyNumberFormat="0" applyAlignment="0" applyProtection="0"/>
    <xf numFmtId="0" fontId="14" fillId="0" borderId="10" applyNumberFormat="0" applyFill="0" applyAlignment="0" applyProtection="0"/>
    <xf numFmtId="0" fontId="10" fillId="4" borderId="0" applyNumberFormat="0" applyBorder="0" applyAlignment="0" applyProtection="0"/>
    <xf numFmtId="0" fontId="3" fillId="8" borderId="12" applyNumberFormat="0" applyFont="0" applyAlignment="0" applyProtection="0"/>
    <xf numFmtId="0" fontId="12" fillId="6" borderId="9" applyNumberFormat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113">
    <xf numFmtId="0" fontId="1" fillId="0" borderId="0" xfId="0" applyFont="1"/>
    <xf numFmtId="0" fontId="2" fillId="0" borderId="17" xfId="0" applyFont="1" applyBorder="1"/>
    <xf numFmtId="0" fontId="0" fillId="0" borderId="0" xfId="0" applyFont="1"/>
    <xf numFmtId="0" fontId="0" fillId="0" borderId="15" xfId="0" applyFont="1" applyBorder="1"/>
    <xf numFmtId="2" fontId="0" fillId="0" borderId="18" xfId="0" applyNumberFormat="1" applyFont="1" applyBorder="1" applyAlignment="1">
      <alignment horizontal="center"/>
    </xf>
    <xf numFmtId="0" fontId="2" fillId="0" borderId="20" xfId="0" applyFont="1" applyBorder="1"/>
    <xf numFmtId="0" fontId="0" fillId="0" borderId="21" xfId="0" applyFont="1" applyBorder="1"/>
    <xf numFmtId="2" fontId="0" fillId="0" borderId="1" xfId="0" applyNumberFormat="1" applyFont="1" applyBorder="1" applyAlignment="1">
      <alignment horizontal="center"/>
    </xf>
    <xf numFmtId="0" fontId="21" fillId="33" borderId="16" xfId="0" applyFont="1" applyFill="1" applyBorder="1"/>
    <xf numFmtId="0" fontId="21" fillId="33" borderId="21" xfId="0" applyFont="1" applyFill="1" applyBorder="1"/>
    <xf numFmtId="2" fontId="21" fillId="33" borderId="1" xfId="0" applyNumberFormat="1" applyFont="1" applyFill="1" applyBorder="1" applyAlignment="1">
      <alignment horizontal="center"/>
    </xf>
    <xf numFmtId="0" fontId="0" fillId="0" borderId="19" xfId="0" applyFont="1" applyBorder="1"/>
    <xf numFmtId="0" fontId="21" fillId="33" borderId="2" xfId="0" applyFont="1" applyFill="1" applyBorder="1"/>
    <xf numFmtId="2" fontId="21" fillId="33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/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2" xfId="0" applyFont="1" applyBorder="1"/>
    <xf numFmtId="0" fontId="0" fillId="0" borderId="25" xfId="0" applyFont="1" applyBorder="1"/>
    <xf numFmtId="0" fontId="0" fillId="0" borderId="23" xfId="0" applyFont="1" applyBorder="1"/>
    <xf numFmtId="0" fontId="0" fillId="0" borderId="28" xfId="0" applyFont="1" applyBorder="1"/>
    <xf numFmtId="0" fontId="2" fillId="0" borderId="16" xfId="0" applyFont="1" applyBorder="1"/>
    <xf numFmtId="0" fontId="2" fillId="0" borderId="19" xfId="0" applyFont="1" applyBorder="1"/>
    <xf numFmtId="2" fontId="0" fillId="0" borderId="17" xfId="0" applyNumberFormat="1" applyFont="1" applyFill="1" applyBorder="1" applyAlignment="1">
      <alignment horizontal="center"/>
    </xf>
    <xf numFmtId="2" fontId="21" fillId="34" borderId="1" xfId="0" applyNumberFormat="1" applyFont="1" applyFill="1" applyBorder="1" applyAlignment="1">
      <alignment horizontal="center"/>
    </xf>
    <xf numFmtId="0" fontId="0" fillId="0" borderId="21" xfId="0" applyBorder="1"/>
    <xf numFmtId="0" fontId="1" fillId="0" borderId="0" xfId="0" applyFont="1" applyFill="1"/>
    <xf numFmtId="0" fontId="0" fillId="0" borderId="0" xfId="0" applyFont="1" applyBorder="1"/>
    <xf numFmtId="0" fontId="1" fillId="0" borderId="25" xfId="0" applyFont="1" applyBorder="1"/>
    <xf numFmtId="0" fontId="1" fillId="0" borderId="28" xfId="0" applyFont="1" applyBorder="1"/>
    <xf numFmtId="0" fontId="21" fillId="0" borderId="16" xfId="0" applyFont="1" applyFill="1" applyBorder="1"/>
    <xf numFmtId="0" fontId="21" fillId="0" borderId="21" xfId="0" applyFont="1" applyFill="1" applyBorder="1"/>
    <xf numFmtId="2" fontId="21" fillId="0" borderId="1" xfId="0" applyNumberFormat="1" applyFont="1" applyFill="1" applyBorder="1" applyAlignment="1">
      <alignment horizontal="center"/>
    </xf>
    <xf numFmtId="0" fontId="22" fillId="0" borderId="19" xfId="0" applyFont="1" applyBorder="1"/>
    <xf numFmtId="0" fontId="22" fillId="0" borderId="15" xfId="0" applyFont="1" applyBorder="1"/>
    <xf numFmtId="2" fontId="22" fillId="0" borderId="18" xfId="0" applyNumberFormat="1" applyFont="1" applyBorder="1" applyAlignment="1">
      <alignment horizontal="center"/>
    </xf>
    <xf numFmtId="0" fontId="22" fillId="0" borderId="0" xfId="0" applyFont="1"/>
    <xf numFmtId="0" fontId="23" fillId="0" borderId="20" xfId="0" applyFont="1" applyBorder="1"/>
    <xf numFmtId="0" fontId="20" fillId="33" borderId="25" xfId="0" applyFont="1" applyFill="1" applyBorder="1" applyAlignment="1">
      <alignment wrapText="1"/>
    </xf>
    <xf numFmtId="0" fontId="21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0" xfId="0" applyFont="1"/>
    <xf numFmtId="0" fontId="2" fillId="33" borderId="22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1" xfId="0" applyFont="1" applyBorder="1"/>
    <xf numFmtId="0" fontId="0" fillId="0" borderId="40" xfId="0" applyFont="1" applyBorder="1"/>
    <xf numFmtId="0" fontId="0" fillId="0" borderId="2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2" xfId="0" applyFont="1" applyFill="1" applyBorder="1"/>
    <xf numFmtId="0" fontId="0" fillId="0" borderId="40" xfId="0" applyFont="1" applyFill="1" applyBorder="1"/>
    <xf numFmtId="0" fontId="0" fillId="0" borderId="4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 wrapText="1"/>
    </xf>
    <xf numFmtId="0" fontId="2" fillId="33" borderId="15" xfId="0" applyFont="1" applyFill="1" applyBorder="1"/>
    <xf numFmtId="0" fontId="2" fillId="33" borderId="38" xfId="0" applyFont="1" applyFill="1" applyBorder="1"/>
    <xf numFmtId="0" fontId="2" fillId="33" borderId="2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2" xfId="0" applyFont="1" applyFill="1" applyBorder="1"/>
    <xf numFmtId="0" fontId="2" fillId="33" borderId="39" xfId="0" applyFont="1" applyFill="1" applyBorder="1"/>
    <xf numFmtId="0" fontId="2" fillId="0" borderId="15" xfId="0" applyFont="1" applyBorder="1"/>
    <xf numFmtId="0" fontId="2" fillId="0" borderId="21" xfId="0" applyFont="1" applyBorder="1"/>
    <xf numFmtId="0" fontId="2" fillId="0" borderId="29" xfId="0" applyFont="1" applyBorder="1"/>
    <xf numFmtId="0" fontId="25" fillId="35" borderId="22" xfId="0" applyFont="1" applyFill="1" applyBorder="1" applyAlignment="1">
      <alignment vertical="center"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/>
    <xf numFmtId="0" fontId="2" fillId="0" borderId="22" xfId="0" applyFont="1" applyBorder="1"/>
    <xf numFmtId="0" fontId="2" fillId="0" borderId="37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5" fillId="35" borderId="14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35" borderId="41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21" fillId="33" borderId="41" xfId="0" applyNumberFormat="1" applyFont="1" applyFill="1" applyBorder="1" applyAlignment="1">
      <alignment horizontal="center"/>
    </xf>
    <xf numFmtId="2" fontId="21" fillId="0" borderId="41" xfId="0" applyNumberFormat="1" applyFont="1" applyFill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2" fontId="21" fillId="33" borderId="43" xfId="0" applyNumberFormat="1" applyFont="1" applyFill="1" applyBorder="1" applyAlignment="1">
      <alignment horizontal="center"/>
    </xf>
    <xf numFmtId="0" fontId="25" fillId="35" borderId="44" xfId="0" applyFont="1" applyFill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1" fillId="33" borderId="44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2" fontId="21" fillId="33" borderId="46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left"/>
    </xf>
    <xf numFmtId="0" fontId="27" fillId="0" borderId="15" xfId="0" applyFont="1" applyBorder="1"/>
    <xf numFmtId="2" fontId="27" fillId="0" borderId="18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2.75"/>
  <cols>
    <col min="1" max="1" width="18" bestFit="1" customWidth="1"/>
    <col min="2" max="2" width="12.28515625" customWidth="1"/>
    <col min="10" max="10" width="9.42578125" customWidth="1"/>
    <col min="11" max="11" width="9.140625" customWidth="1"/>
    <col min="12" max="12" width="9.7109375" customWidth="1"/>
    <col min="13" max="13" width="9" customWidth="1"/>
    <col min="14" max="14" width="9.7109375" customWidth="1"/>
  </cols>
  <sheetData>
    <row r="1" spans="1:14" s="94" customFormat="1" ht="44.25" customHeight="1">
      <c r="A1" s="92" t="s">
        <v>0</v>
      </c>
      <c r="B1" s="69" t="s">
        <v>1</v>
      </c>
      <c r="C1" s="93">
        <v>201230</v>
      </c>
      <c r="D1" s="93">
        <v>201130</v>
      </c>
      <c r="E1" s="93">
        <v>201030</v>
      </c>
      <c r="F1" s="93">
        <v>200930</v>
      </c>
      <c r="G1" s="93">
        <v>200830</v>
      </c>
      <c r="H1" s="93">
        <v>200730</v>
      </c>
      <c r="I1" s="93">
        <v>200630</v>
      </c>
      <c r="J1" s="93">
        <v>200530</v>
      </c>
      <c r="K1" s="93">
        <v>200430</v>
      </c>
      <c r="L1" s="102">
        <v>200330</v>
      </c>
      <c r="M1" s="93">
        <v>200230</v>
      </c>
      <c r="N1" s="95">
        <v>200130</v>
      </c>
    </row>
    <row r="2" spans="1:14">
      <c r="A2" s="1" t="s">
        <v>2</v>
      </c>
      <c r="B2" s="3" t="s">
        <v>3</v>
      </c>
      <c r="C2" s="4">
        <v>2</v>
      </c>
      <c r="D2" s="4">
        <v>0.66</v>
      </c>
      <c r="E2" s="4">
        <v>3.66</v>
      </c>
      <c r="F2" s="4">
        <v>3</v>
      </c>
      <c r="G2" s="4">
        <v>2</v>
      </c>
      <c r="H2" s="4">
        <v>2.83</v>
      </c>
      <c r="I2" s="4">
        <v>2.66</v>
      </c>
      <c r="J2" s="4">
        <v>2.6666666666666665</v>
      </c>
      <c r="K2" s="4">
        <v>2.6666666666666665</v>
      </c>
      <c r="L2" s="103">
        <v>3.3333333333333335</v>
      </c>
      <c r="M2" s="4">
        <v>2.333333333333333</v>
      </c>
      <c r="N2" s="96">
        <v>3.666666666666667</v>
      </c>
    </row>
    <row r="3" spans="1:14">
      <c r="A3" s="5"/>
      <c r="B3" s="6" t="s">
        <v>4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1.66</v>
      </c>
      <c r="I3" s="7">
        <v>1</v>
      </c>
      <c r="J3" s="7">
        <v>1.6666666666666665</v>
      </c>
      <c r="K3" s="7">
        <v>1</v>
      </c>
      <c r="L3" s="104">
        <v>0</v>
      </c>
      <c r="M3" s="7">
        <v>1</v>
      </c>
      <c r="N3" s="97">
        <v>0.66666666666666663</v>
      </c>
    </row>
    <row r="4" spans="1:14">
      <c r="A4" s="5"/>
      <c r="B4" s="6" t="s">
        <v>5</v>
      </c>
      <c r="C4" s="7">
        <v>3</v>
      </c>
      <c r="D4" s="7">
        <v>3</v>
      </c>
      <c r="E4" s="7">
        <v>1</v>
      </c>
      <c r="F4" s="7">
        <v>1</v>
      </c>
      <c r="G4" s="7">
        <v>2.33</v>
      </c>
      <c r="H4" s="7">
        <v>1</v>
      </c>
      <c r="I4" s="7">
        <v>2</v>
      </c>
      <c r="J4" s="7">
        <v>1</v>
      </c>
      <c r="K4" s="7">
        <v>1</v>
      </c>
      <c r="L4" s="104">
        <v>2</v>
      </c>
      <c r="M4" s="7">
        <v>1</v>
      </c>
      <c r="N4" s="97">
        <v>0</v>
      </c>
    </row>
    <row r="5" spans="1:14">
      <c r="A5" s="5"/>
      <c r="B5" s="6" t="s">
        <v>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104">
        <v>0.33333333333333331</v>
      </c>
      <c r="M5" s="7">
        <v>0.33333333333333331</v>
      </c>
      <c r="N5" s="97">
        <v>1</v>
      </c>
    </row>
    <row r="6" spans="1:14">
      <c r="A6" s="8" t="s">
        <v>7</v>
      </c>
      <c r="B6" s="9"/>
      <c r="C6" s="10">
        <f>SUM(C2:C5)</f>
        <v>6</v>
      </c>
      <c r="D6" s="10">
        <f>SUM(D2:D5)</f>
        <v>4.66</v>
      </c>
      <c r="E6" s="10">
        <f t="shared" ref="E6:H6" si="0">SUM(E2:E5)</f>
        <v>5.66</v>
      </c>
      <c r="F6" s="10">
        <f t="shared" si="0"/>
        <v>5</v>
      </c>
      <c r="G6" s="10">
        <f t="shared" si="0"/>
        <v>5.33</v>
      </c>
      <c r="H6" s="10">
        <f t="shared" si="0"/>
        <v>5.49</v>
      </c>
      <c r="I6" s="10">
        <f>SUM(I2:I5)</f>
        <v>5.66</v>
      </c>
      <c r="J6" s="10">
        <v>5.333333333333333</v>
      </c>
      <c r="K6" s="10">
        <v>5.6666666666666661</v>
      </c>
      <c r="L6" s="105">
        <v>5.6666666666666661</v>
      </c>
      <c r="M6" s="10">
        <v>4.6666666666666661</v>
      </c>
      <c r="N6" s="98">
        <v>5.3333333333333339</v>
      </c>
    </row>
    <row r="7" spans="1:14" s="36" customForma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106"/>
      <c r="M7" s="42"/>
      <c r="N7" s="99"/>
    </row>
    <row r="8" spans="1:14">
      <c r="A8" s="1" t="s">
        <v>113</v>
      </c>
      <c r="B8" s="3" t="s">
        <v>3</v>
      </c>
      <c r="C8" s="4">
        <v>3</v>
      </c>
      <c r="D8" s="4">
        <v>2.66</v>
      </c>
      <c r="E8" s="4">
        <v>1.83</v>
      </c>
      <c r="F8" s="4">
        <v>3.83</v>
      </c>
      <c r="G8" s="4">
        <v>3</v>
      </c>
      <c r="H8" s="4">
        <v>2.16</v>
      </c>
      <c r="I8" s="4">
        <v>2</v>
      </c>
      <c r="J8" s="4">
        <v>3.8333333333333335</v>
      </c>
      <c r="K8" s="4">
        <v>4</v>
      </c>
      <c r="L8" s="103">
        <v>5.1666666666666661</v>
      </c>
      <c r="M8" s="4">
        <v>4.333333333333333</v>
      </c>
      <c r="N8" s="96">
        <v>4.5</v>
      </c>
    </row>
    <row r="9" spans="1:14">
      <c r="A9" s="5"/>
      <c r="B9" s="6" t="s">
        <v>4</v>
      </c>
      <c r="C9" s="7">
        <v>1</v>
      </c>
      <c r="D9" s="7">
        <v>0.66</v>
      </c>
      <c r="E9" s="7">
        <v>1</v>
      </c>
      <c r="F9" s="7">
        <v>1.33</v>
      </c>
      <c r="G9" s="7">
        <v>3</v>
      </c>
      <c r="H9" s="7">
        <v>2.66</v>
      </c>
      <c r="I9" s="7">
        <v>3</v>
      </c>
      <c r="J9" s="7">
        <v>2</v>
      </c>
      <c r="K9" s="7">
        <v>2</v>
      </c>
      <c r="L9" s="104">
        <v>0</v>
      </c>
      <c r="M9" s="7">
        <v>0</v>
      </c>
      <c r="N9" s="97">
        <v>0</v>
      </c>
    </row>
    <row r="10" spans="1:14">
      <c r="A10" s="5"/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1</v>
      </c>
      <c r="K10" s="7">
        <v>0</v>
      </c>
      <c r="L10" s="104">
        <v>1.3333333333333333</v>
      </c>
      <c r="M10" s="7">
        <v>2</v>
      </c>
      <c r="N10" s="97">
        <v>2</v>
      </c>
    </row>
    <row r="11" spans="1:14">
      <c r="A11" s="5"/>
      <c r="B11" s="6" t="s">
        <v>6</v>
      </c>
      <c r="C11" s="7">
        <v>0</v>
      </c>
      <c r="D11" s="7">
        <v>0.33</v>
      </c>
      <c r="E11" s="7">
        <v>1</v>
      </c>
      <c r="F11" s="7">
        <v>0.33</v>
      </c>
      <c r="G11" s="7">
        <v>0</v>
      </c>
      <c r="H11" s="7">
        <v>0.33</v>
      </c>
      <c r="I11" s="7">
        <v>0</v>
      </c>
      <c r="J11" s="7">
        <v>0</v>
      </c>
      <c r="K11" s="7">
        <v>0.33333333333333331</v>
      </c>
      <c r="L11" s="104">
        <v>0</v>
      </c>
      <c r="M11" s="7">
        <v>0</v>
      </c>
      <c r="N11" s="97">
        <v>0.16666666666666666</v>
      </c>
    </row>
    <row r="12" spans="1:14">
      <c r="A12" s="8" t="s">
        <v>8</v>
      </c>
      <c r="B12" s="9"/>
      <c r="C12" s="10">
        <f>SUM(C8:C11)</f>
        <v>4</v>
      </c>
      <c r="D12" s="10">
        <f>SUM(D8:D11)</f>
        <v>3.6500000000000004</v>
      </c>
      <c r="E12" s="10">
        <f t="shared" ref="E12:H12" si="1">SUM(E8:E11)</f>
        <v>3.83</v>
      </c>
      <c r="F12" s="10">
        <f t="shared" si="1"/>
        <v>5.49</v>
      </c>
      <c r="G12" s="10">
        <f t="shared" si="1"/>
        <v>7</v>
      </c>
      <c r="H12" s="10">
        <f t="shared" si="1"/>
        <v>6.15</v>
      </c>
      <c r="I12" s="10">
        <f>SUM(I8:I11)</f>
        <v>7</v>
      </c>
      <c r="J12" s="10">
        <v>6.833333333333333</v>
      </c>
      <c r="K12" s="10">
        <v>6.3333333333333339</v>
      </c>
      <c r="L12" s="105">
        <v>6.5</v>
      </c>
      <c r="M12" s="10">
        <v>6.333333333333333</v>
      </c>
      <c r="N12" s="98">
        <v>6.666666666666667</v>
      </c>
    </row>
    <row r="13" spans="1:14" s="46" customFormat="1" ht="11.25">
      <c r="A13" s="43"/>
      <c r="B13" s="110"/>
      <c r="C13" s="45"/>
      <c r="D13" s="45"/>
      <c r="E13" s="111" t="s">
        <v>115</v>
      </c>
      <c r="F13" s="45"/>
      <c r="G13" s="45"/>
      <c r="H13" s="45"/>
      <c r="I13" s="45"/>
      <c r="J13" s="45"/>
      <c r="K13" s="45"/>
      <c r="L13" s="107"/>
      <c r="M13" s="45"/>
      <c r="N13" s="100"/>
    </row>
    <row r="14" spans="1:14">
      <c r="A14" s="1" t="s">
        <v>114</v>
      </c>
      <c r="B14" s="3" t="s">
        <v>3</v>
      </c>
      <c r="C14" s="4">
        <v>1.33</v>
      </c>
      <c r="D14" s="4">
        <v>1</v>
      </c>
      <c r="E14" s="4">
        <v>1.33</v>
      </c>
      <c r="F14" s="4"/>
      <c r="G14" s="4"/>
      <c r="H14" s="4"/>
      <c r="I14" s="4"/>
      <c r="J14" s="4"/>
      <c r="K14" s="4"/>
      <c r="L14" s="103"/>
      <c r="M14" s="4"/>
      <c r="N14" s="96"/>
    </row>
    <row r="15" spans="1:14">
      <c r="A15" s="5"/>
      <c r="B15" s="6" t="s">
        <v>4</v>
      </c>
      <c r="C15" s="7">
        <v>0</v>
      </c>
      <c r="D15" s="7">
        <v>0</v>
      </c>
      <c r="E15" s="7">
        <v>0</v>
      </c>
      <c r="F15" s="7"/>
      <c r="G15" s="7"/>
      <c r="H15" s="7"/>
      <c r="I15" s="7"/>
      <c r="J15" s="7"/>
      <c r="K15" s="7"/>
      <c r="L15" s="104"/>
      <c r="M15" s="7"/>
      <c r="N15" s="97"/>
    </row>
    <row r="16" spans="1:14">
      <c r="A16" s="5"/>
      <c r="B16" s="6" t="s">
        <v>5</v>
      </c>
      <c r="C16" s="7">
        <v>0</v>
      </c>
      <c r="D16" s="7">
        <v>0.66</v>
      </c>
      <c r="E16" s="7">
        <v>0</v>
      </c>
      <c r="F16" s="7"/>
      <c r="G16" s="7"/>
      <c r="H16" s="7"/>
      <c r="I16" s="7"/>
      <c r="J16" s="7"/>
      <c r="K16" s="7"/>
      <c r="L16" s="104"/>
      <c r="M16" s="7"/>
      <c r="N16" s="97"/>
    </row>
    <row r="17" spans="1:14">
      <c r="A17" s="5"/>
      <c r="B17" s="6" t="s">
        <v>6</v>
      </c>
      <c r="C17" s="7">
        <v>0</v>
      </c>
      <c r="D17" s="7">
        <v>0</v>
      </c>
      <c r="E17" s="7">
        <v>0.33</v>
      </c>
      <c r="F17" s="7"/>
      <c r="G17" s="7"/>
      <c r="H17" s="7"/>
      <c r="I17" s="7"/>
      <c r="J17" s="7"/>
      <c r="K17" s="7"/>
      <c r="L17" s="104"/>
      <c r="M17" s="7"/>
      <c r="N17" s="97"/>
    </row>
    <row r="18" spans="1:14">
      <c r="A18" s="8" t="s">
        <v>8</v>
      </c>
      <c r="B18" s="9"/>
      <c r="C18" s="10">
        <f>SUM(C14:C17)</f>
        <v>1.33</v>
      </c>
      <c r="D18" s="10">
        <f>SUM(D14:D17)</f>
        <v>1.6600000000000001</v>
      </c>
      <c r="E18" s="10">
        <f>SUM(E14:E17)</f>
        <v>1.6600000000000001</v>
      </c>
      <c r="F18" s="10"/>
      <c r="G18" s="10"/>
      <c r="H18" s="10"/>
      <c r="I18" s="10"/>
      <c r="J18" s="10"/>
      <c r="K18" s="10"/>
      <c r="L18" s="105"/>
      <c r="M18" s="10"/>
      <c r="N18" s="98"/>
    </row>
    <row r="19" spans="1:14">
      <c r="A19" s="11"/>
      <c r="B19" s="3"/>
      <c r="C19" s="4"/>
      <c r="D19" s="4"/>
      <c r="E19" s="4"/>
      <c r="F19" s="4"/>
      <c r="G19" s="4"/>
      <c r="H19" s="4"/>
      <c r="I19" s="4"/>
      <c r="J19" s="4"/>
      <c r="K19" s="4"/>
      <c r="L19" s="103"/>
      <c r="M19" s="4"/>
      <c r="N19" s="96"/>
    </row>
    <row r="20" spans="1:14">
      <c r="A20" s="1" t="s">
        <v>9</v>
      </c>
      <c r="B20" s="3" t="s">
        <v>3</v>
      </c>
      <c r="C20" s="4">
        <v>5.16</v>
      </c>
      <c r="D20" s="4">
        <v>5.33</v>
      </c>
      <c r="E20" s="4">
        <v>6.16</v>
      </c>
      <c r="F20" s="4">
        <v>5.66</v>
      </c>
      <c r="G20" s="4">
        <v>6.33</v>
      </c>
      <c r="H20" s="4">
        <v>4.16</v>
      </c>
      <c r="I20" s="4">
        <v>6.66</v>
      </c>
      <c r="J20" s="4">
        <v>5.333333333333333</v>
      </c>
      <c r="K20" s="4">
        <v>5.1666666666666661</v>
      </c>
      <c r="L20" s="103">
        <v>5.1666666666666652</v>
      </c>
      <c r="M20" s="4">
        <v>3.6666666666666674</v>
      </c>
      <c r="N20" s="96">
        <v>5</v>
      </c>
    </row>
    <row r="21" spans="1:14">
      <c r="A21" s="5"/>
      <c r="B21" s="6" t="s">
        <v>4</v>
      </c>
      <c r="C21" s="7">
        <v>3</v>
      </c>
      <c r="D21" s="7">
        <v>2.5</v>
      </c>
      <c r="E21" s="7">
        <v>3</v>
      </c>
      <c r="F21" s="7">
        <v>2.66</v>
      </c>
      <c r="G21" s="7">
        <v>2.5</v>
      </c>
      <c r="H21" s="7">
        <v>1.5</v>
      </c>
      <c r="I21" s="7">
        <v>2.83</v>
      </c>
      <c r="J21" s="7">
        <v>3.6666666666666661</v>
      </c>
      <c r="K21" s="7">
        <v>2.8333333333333326</v>
      </c>
      <c r="L21" s="104">
        <v>3</v>
      </c>
      <c r="M21" s="7">
        <v>2.6666666666666665</v>
      </c>
      <c r="N21" s="97">
        <v>1.8333333333333333</v>
      </c>
    </row>
    <row r="22" spans="1:14">
      <c r="A22" s="5"/>
      <c r="B22" s="6" t="s">
        <v>5</v>
      </c>
      <c r="C22" s="7">
        <v>0.5</v>
      </c>
      <c r="D22" s="7">
        <v>0</v>
      </c>
      <c r="E22" s="7">
        <v>0</v>
      </c>
      <c r="F22" s="7">
        <v>0</v>
      </c>
      <c r="G22" s="7">
        <v>0.66</v>
      </c>
      <c r="H22" s="7">
        <v>1</v>
      </c>
      <c r="I22" s="7">
        <v>0.83</v>
      </c>
      <c r="J22" s="7">
        <v>0</v>
      </c>
      <c r="K22" s="7">
        <v>0</v>
      </c>
      <c r="L22" s="104">
        <v>0</v>
      </c>
      <c r="M22" s="7">
        <v>1</v>
      </c>
      <c r="N22" s="97">
        <v>1</v>
      </c>
    </row>
    <row r="23" spans="1:14">
      <c r="A23" s="5"/>
      <c r="B23" s="6" t="s">
        <v>6</v>
      </c>
      <c r="C23" s="7">
        <v>0.5</v>
      </c>
      <c r="D23" s="7">
        <v>0.5</v>
      </c>
      <c r="E23" s="7">
        <v>1.1599999999999999</v>
      </c>
      <c r="F23" s="7">
        <v>0.83</v>
      </c>
      <c r="G23" s="7">
        <v>1</v>
      </c>
      <c r="H23" s="7">
        <v>2.5</v>
      </c>
      <c r="I23" s="7">
        <v>0.83</v>
      </c>
      <c r="J23" s="7">
        <v>0.83333333333333326</v>
      </c>
      <c r="K23" s="7">
        <v>0.83333333333333326</v>
      </c>
      <c r="L23" s="104">
        <v>0.5</v>
      </c>
      <c r="M23" s="7">
        <v>0.66666666666666663</v>
      </c>
      <c r="N23" s="97">
        <v>0.66666666666666663</v>
      </c>
    </row>
    <row r="24" spans="1:14">
      <c r="A24" s="8" t="s">
        <v>10</v>
      </c>
      <c r="B24" s="9"/>
      <c r="C24" s="10">
        <f>SUM(C20:C23)</f>
        <v>9.16</v>
      </c>
      <c r="D24" s="10">
        <f>SUM(D20:D23)</f>
        <v>8.33</v>
      </c>
      <c r="E24" s="10">
        <f t="shared" ref="E24:H24" si="2">SUM(E20:E23)</f>
        <v>10.32</v>
      </c>
      <c r="F24" s="10">
        <f t="shared" si="2"/>
        <v>9.15</v>
      </c>
      <c r="G24" s="10">
        <f t="shared" si="2"/>
        <v>10.49</v>
      </c>
      <c r="H24" s="34">
        <f t="shared" si="2"/>
        <v>9.16</v>
      </c>
      <c r="I24" s="10">
        <f>SUM(I20:I23)</f>
        <v>11.15</v>
      </c>
      <c r="J24" s="10">
        <v>9.8333333333333339</v>
      </c>
      <c r="K24" s="10">
        <v>8.8333333333333321</v>
      </c>
      <c r="L24" s="105">
        <v>8.6666666666666643</v>
      </c>
      <c r="M24" s="10">
        <v>8</v>
      </c>
      <c r="N24" s="98">
        <v>8.5</v>
      </c>
    </row>
    <row r="25" spans="1:14">
      <c r="A25" s="11"/>
      <c r="B25" s="3"/>
      <c r="C25" s="4"/>
      <c r="D25" s="4"/>
      <c r="E25" s="4"/>
      <c r="F25" s="4"/>
      <c r="G25" s="4"/>
      <c r="H25" s="4"/>
      <c r="I25" s="4"/>
      <c r="J25" s="4"/>
      <c r="K25" s="4"/>
      <c r="L25" s="103"/>
      <c r="M25" s="4"/>
      <c r="N25" s="96"/>
    </row>
    <row r="26" spans="1:14">
      <c r="A26" s="1" t="s">
        <v>11</v>
      </c>
      <c r="B26" s="3" t="s">
        <v>3</v>
      </c>
      <c r="C26" s="4">
        <v>5.5</v>
      </c>
      <c r="D26" s="4">
        <v>5.66</v>
      </c>
      <c r="E26" s="4">
        <v>4.16</v>
      </c>
      <c r="F26" s="4">
        <v>2.83</v>
      </c>
      <c r="G26" s="4">
        <v>3.83</v>
      </c>
      <c r="H26" s="4">
        <v>5.25</v>
      </c>
      <c r="I26" s="4">
        <v>4.75</v>
      </c>
      <c r="J26" s="4">
        <v>3.6666666666666665</v>
      </c>
      <c r="K26" s="4">
        <v>4.0833333333333339</v>
      </c>
      <c r="L26" s="103">
        <v>3.75</v>
      </c>
      <c r="M26" s="4">
        <v>3.6666666666666665</v>
      </c>
      <c r="N26" s="96">
        <v>5.1666666666666661</v>
      </c>
    </row>
    <row r="27" spans="1:14">
      <c r="A27" s="5"/>
      <c r="B27" s="6" t="s">
        <v>4</v>
      </c>
      <c r="C27" s="7">
        <v>1</v>
      </c>
      <c r="D27" s="7">
        <v>1</v>
      </c>
      <c r="E27" s="7">
        <v>2.66</v>
      </c>
      <c r="F27" s="7">
        <v>2.66</v>
      </c>
      <c r="G27" s="7">
        <v>2.66</v>
      </c>
      <c r="H27" s="7">
        <v>2</v>
      </c>
      <c r="I27" s="7">
        <v>1.83</v>
      </c>
      <c r="J27" s="7">
        <v>2.1666666666666665</v>
      </c>
      <c r="K27" s="7">
        <v>0</v>
      </c>
      <c r="L27" s="104">
        <v>1</v>
      </c>
      <c r="M27" s="7">
        <v>1</v>
      </c>
      <c r="N27" s="97">
        <v>1</v>
      </c>
    </row>
    <row r="28" spans="1:14">
      <c r="A28" s="5"/>
      <c r="B28" s="6" t="s">
        <v>5</v>
      </c>
      <c r="C28" s="7">
        <v>0.83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104">
        <v>2</v>
      </c>
      <c r="M28" s="7">
        <v>1</v>
      </c>
      <c r="N28" s="97">
        <v>1</v>
      </c>
    </row>
    <row r="29" spans="1:14">
      <c r="A29" s="5"/>
      <c r="B29" s="6" t="s">
        <v>6</v>
      </c>
      <c r="C29" s="7">
        <v>0</v>
      </c>
      <c r="D29" s="7">
        <v>0</v>
      </c>
      <c r="E29" s="7">
        <v>1</v>
      </c>
      <c r="F29" s="7">
        <v>0.83</v>
      </c>
      <c r="G29" s="7">
        <v>0.16</v>
      </c>
      <c r="H29" s="7">
        <v>0.08</v>
      </c>
      <c r="I29" s="7">
        <v>0</v>
      </c>
      <c r="J29" s="7">
        <v>0</v>
      </c>
      <c r="K29" s="7">
        <v>0</v>
      </c>
      <c r="L29" s="104">
        <v>0</v>
      </c>
      <c r="M29" s="7">
        <v>0</v>
      </c>
      <c r="N29" s="97">
        <v>0</v>
      </c>
    </row>
    <row r="30" spans="1:14">
      <c r="A30" s="8" t="s">
        <v>12</v>
      </c>
      <c r="B30" s="9"/>
      <c r="C30" s="10">
        <f>SUM(C26:C29)</f>
        <v>7.33</v>
      </c>
      <c r="D30" s="10">
        <f>SUM(D26:D29)</f>
        <v>6.66</v>
      </c>
      <c r="E30" s="10">
        <f t="shared" ref="E30:H30" si="3">SUM(E26:E29)</f>
        <v>7.82</v>
      </c>
      <c r="F30" s="10">
        <f t="shared" si="3"/>
        <v>7.32</v>
      </c>
      <c r="G30" s="10">
        <f t="shared" si="3"/>
        <v>6.65</v>
      </c>
      <c r="H30" s="10">
        <f t="shared" si="3"/>
        <v>7.33</v>
      </c>
      <c r="I30" s="10">
        <f>SUM(I26:I29)</f>
        <v>6.58</v>
      </c>
      <c r="J30" s="10">
        <v>7.833333333333333</v>
      </c>
      <c r="K30" s="10">
        <v>6.0833333333333339</v>
      </c>
      <c r="L30" s="105">
        <v>6.75</v>
      </c>
      <c r="M30" s="10">
        <v>5.6666666666666661</v>
      </c>
      <c r="N30" s="98">
        <v>7.1666666666666661</v>
      </c>
    </row>
    <row r="31" spans="1:14">
      <c r="A31" s="11"/>
      <c r="B31" s="3"/>
      <c r="C31" s="4"/>
      <c r="D31" s="4"/>
      <c r="E31" s="4"/>
      <c r="F31" s="4"/>
      <c r="G31" s="4"/>
      <c r="H31" s="4"/>
      <c r="I31" s="4"/>
      <c r="J31" s="4"/>
      <c r="K31" s="4"/>
      <c r="L31" s="103"/>
      <c r="M31" s="4"/>
      <c r="N31" s="96"/>
    </row>
    <row r="32" spans="1:14">
      <c r="A32" s="1" t="s">
        <v>72</v>
      </c>
      <c r="B32" s="3" t="s">
        <v>3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1.3333333333333333</v>
      </c>
      <c r="L32" s="103">
        <v>1</v>
      </c>
      <c r="M32" s="4">
        <v>1</v>
      </c>
      <c r="N32" s="96">
        <v>1</v>
      </c>
    </row>
    <row r="33" spans="1:14">
      <c r="A33" s="5"/>
      <c r="B33" s="6" t="s">
        <v>4</v>
      </c>
      <c r="C33" s="7">
        <v>2</v>
      </c>
      <c r="D33" s="7">
        <v>1.66</v>
      </c>
      <c r="E33" s="7">
        <v>1</v>
      </c>
      <c r="F33" s="7">
        <v>1</v>
      </c>
      <c r="G33" s="7">
        <v>3.33</v>
      </c>
      <c r="H33" s="7">
        <v>2</v>
      </c>
      <c r="I33" s="7">
        <v>2</v>
      </c>
      <c r="J33" s="7">
        <v>1.6666666666666667</v>
      </c>
      <c r="K33" s="7">
        <v>1.6666666666666665</v>
      </c>
      <c r="L33" s="104">
        <v>2</v>
      </c>
      <c r="M33" s="7">
        <v>0</v>
      </c>
      <c r="N33" s="97">
        <v>0</v>
      </c>
    </row>
    <row r="34" spans="1:14">
      <c r="A34" s="5"/>
      <c r="B34" s="6" t="s">
        <v>5</v>
      </c>
      <c r="C34" s="7">
        <v>1</v>
      </c>
      <c r="D34" s="7">
        <v>1</v>
      </c>
      <c r="E34" s="7">
        <v>2.33</v>
      </c>
      <c r="F34" s="7">
        <v>2</v>
      </c>
      <c r="G34" s="7">
        <v>1.33</v>
      </c>
      <c r="H34" s="7">
        <v>1.33</v>
      </c>
      <c r="I34" s="7">
        <v>2.33</v>
      </c>
      <c r="J34" s="7">
        <v>2.333333333333333</v>
      </c>
      <c r="K34" s="7">
        <v>1</v>
      </c>
      <c r="L34" s="104">
        <v>1</v>
      </c>
      <c r="M34" s="7">
        <v>3</v>
      </c>
      <c r="N34" s="97">
        <v>3.3333333333333335</v>
      </c>
    </row>
    <row r="35" spans="1:14">
      <c r="A35" s="5"/>
      <c r="B35" s="6" t="s">
        <v>6</v>
      </c>
      <c r="C35" s="7">
        <v>1.33</v>
      </c>
      <c r="D35" s="7">
        <v>0.66</v>
      </c>
      <c r="E35" s="7">
        <v>0</v>
      </c>
      <c r="F35" s="7">
        <v>0.66</v>
      </c>
      <c r="G35" s="7">
        <v>0.66</v>
      </c>
      <c r="H35" s="7">
        <v>1.66</v>
      </c>
      <c r="I35" s="7">
        <v>0.66</v>
      </c>
      <c r="J35" s="7">
        <v>0.66666666666666663</v>
      </c>
      <c r="K35" s="7">
        <v>0.66666666666666663</v>
      </c>
      <c r="L35" s="104">
        <v>0.66666666666666663</v>
      </c>
      <c r="M35" s="7">
        <v>0.33333333333333331</v>
      </c>
      <c r="N35" s="97">
        <v>0</v>
      </c>
    </row>
    <row r="36" spans="1:14">
      <c r="A36" s="8" t="s">
        <v>73</v>
      </c>
      <c r="B36" s="9"/>
      <c r="C36" s="10">
        <f>SUM(C32:C35)</f>
        <v>5.33</v>
      </c>
      <c r="D36" s="10">
        <f>SUM(D32:D35)</f>
        <v>4.32</v>
      </c>
      <c r="E36" s="10">
        <f t="shared" ref="E36:H36" si="4">SUM(E32:E35)</f>
        <v>4.33</v>
      </c>
      <c r="F36" s="10">
        <f t="shared" si="4"/>
        <v>4.66</v>
      </c>
      <c r="G36" s="10">
        <f t="shared" si="4"/>
        <v>5.32</v>
      </c>
      <c r="H36" s="10">
        <f t="shared" si="4"/>
        <v>4.99</v>
      </c>
      <c r="I36" s="10">
        <f>SUM(I32:I35)</f>
        <v>4.99</v>
      </c>
      <c r="J36" s="10">
        <v>4.666666666666667</v>
      </c>
      <c r="K36" s="10">
        <v>4.666666666666667</v>
      </c>
      <c r="L36" s="105">
        <v>4.666666666666667</v>
      </c>
      <c r="M36" s="10">
        <v>4.333333333333333</v>
      </c>
      <c r="N36" s="98">
        <v>4.3333333333333339</v>
      </c>
    </row>
    <row r="37" spans="1:14">
      <c r="A37" s="11"/>
      <c r="B37" s="3"/>
      <c r="C37" s="4"/>
      <c r="D37" s="4"/>
      <c r="E37" s="4"/>
      <c r="F37" s="4"/>
      <c r="G37" s="4"/>
      <c r="H37" s="4"/>
      <c r="I37" s="4"/>
      <c r="J37" s="4"/>
      <c r="K37" s="4"/>
      <c r="L37" s="103"/>
      <c r="M37" s="4"/>
      <c r="N37" s="96"/>
    </row>
    <row r="38" spans="1:14">
      <c r="A38" s="1" t="s">
        <v>13</v>
      </c>
      <c r="B38" s="3" t="s">
        <v>3</v>
      </c>
      <c r="C38" s="4">
        <v>5.16</v>
      </c>
      <c r="D38" s="4">
        <v>5</v>
      </c>
      <c r="E38" s="4">
        <v>4.33</v>
      </c>
      <c r="F38" s="4">
        <v>5.16</v>
      </c>
      <c r="G38" s="4">
        <v>5.33</v>
      </c>
      <c r="H38" s="4">
        <v>4.33</v>
      </c>
      <c r="I38" s="4">
        <v>6</v>
      </c>
      <c r="J38" s="4">
        <v>7</v>
      </c>
      <c r="K38" s="4">
        <v>7.3333333333333304</v>
      </c>
      <c r="L38" s="103">
        <v>7.3333333333333304</v>
      </c>
      <c r="M38" s="4">
        <v>6.4166666666666643</v>
      </c>
      <c r="N38" s="96">
        <v>6.1666666666666643</v>
      </c>
    </row>
    <row r="39" spans="1:14">
      <c r="A39" s="5"/>
      <c r="B39" s="6" t="s">
        <v>4</v>
      </c>
      <c r="C39" s="7">
        <v>2</v>
      </c>
      <c r="D39" s="7">
        <v>1.66</v>
      </c>
      <c r="E39" s="7">
        <v>4</v>
      </c>
      <c r="F39" s="7">
        <v>3.16</v>
      </c>
      <c r="G39" s="7">
        <v>5</v>
      </c>
      <c r="H39" s="7">
        <v>5</v>
      </c>
      <c r="I39" s="7">
        <v>4</v>
      </c>
      <c r="J39" s="7">
        <v>2.6666666666666665</v>
      </c>
      <c r="K39" s="7">
        <v>1.6666666666666665</v>
      </c>
      <c r="L39" s="104">
        <v>1</v>
      </c>
      <c r="M39" s="7">
        <v>2</v>
      </c>
      <c r="N39" s="97">
        <v>0</v>
      </c>
    </row>
    <row r="40" spans="1:14">
      <c r="A40" s="5"/>
      <c r="B40" s="6" t="s">
        <v>5</v>
      </c>
      <c r="C40" s="7">
        <v>1</v>
      </c>
      <c r="D40" s="7">
        <v>1</v>
      </c>
      <c r="E40" s="7">
        <v>0</v>
      </c>
      <c r="F40" s="7">
        <v>0</v>
      </c>
      <c r="G40" s="7">
        <v>1</v>
      </c>
      <c r="H40" s="7">
        <v>2</v>
      </c>
      <c r="I40" s="7">
        <v>0</v>
      </c>
      <c r="J40" s="7">
        <v>0</v>
      </c>
      <c r="K40" s="7">
        <v>0</v>
      </c>
      <c r="L40" s="104">
        <v>0</v>
      </c>
      <c r="M40" s="7">
        <v>0</v>
      </c>
      <c r="N40" s="97">
        <v>2.6666666666666665</v>
      </c>
    </row>
    <row r="41" spans="1:14">
      <c r="A41" s="5"/>
      <c r="B41" s="6" t="s">
        <v>6</v>
      </c>
      <c r="C41" s="7">
        <v>0</v>
      </c>
      <c r="D41" s="7">
        <v>0</v>
      </c>
      <c r="E41" s="7">
        <v>0</v>
      </c>
      <c r="F41" s="7">
        <v>0</v>
      </c>
      <c r="G41" s="7">
        <v>0.66</v>
      </c>
      <c r="H41" s="7">
        <v>0</v>
      </c>
      <c r="I41" s="7">
        <v>0.33</v>
      </c>
      <c r="J41" s="7">
        <v>0</v>
      </c>
      <c r="K41" s="7">
        <v>0</v>
      </c>
      <c r="L41" s="104">
        <v>0.33333333333333331</v>
      </c>
      <c r="M41" s="7">
        <v>0</v>
      </c>
      <c r="N41" s="97">
        <v>0</v>
      </c>
    </row>
    <row r="42" spans="1:14">
      <c r="A42" s="8" t="s">
        <v>14</v>
      </c>
      <c r="B42" s="9"/>
      <c r="C42" s="10">
        <f>SUM(C38:C41)</f>
        <v>8.16</v>
      </c>
      <c r="D42" s="10">
        <f>SUM(D38:D41)</f>
        <v>7.66</v>
      </c>
      <c r="E42" s="10">
        <f t="shared" ref="E42:H42" si="5">SUM(E38:E41)</f>
        <v>8.33</v>
      </c>
      <c r="F42" s="10">
        <f t="shared" si="5"/>
        <v>8.32</v>
      </c>
      <c r="G42" s="10">
        <f t="shared" si="5"/>
        <v>11.99</v>
      </c>
      <c r="H42" s="10">
        <f t="shared" si="5"/>
        <v>11.33</v>
      </c>
      <c r="I42" s="10">
        <f>SUM(I38:I41)</f>
        <v>10.33</v>
      </c>
      <c r="J42" s="10">
        <v>9.6666666666666643</v>
      </c>
      <c r="K42" s="10">
        <v>9</v>
      </c>
      <c r="L42" s="105">
        <v>8.6666666666666643</v>
      </c>
      <c r="M42" s="10">
        <v>8.4166666666666643</v>
      </c>
      <c r="N42" s="98">
        <v>8.8333333333333304</v>
      </c>
    </row>
    <row r="43" spans="1:14">
      <c r="A43" s="11"/>
      <c r="B43" s="3"/>
      <c r="C43" s="4"/>
      <c r="D43" s="4"/>
      <c r="E43" s="4"/>
      <c r="F43" s="4"/>
      <c r="G43" s="4"/>
      <c r="H43" s="4"/>
      <c r="I43" s="4"/>
      <c r="J43" s="4"/>
      <c r="K43" s="4"/>
      <c r="L43" s="103"/>
      <c r="M43" s="4"/>
      <c r="N43" s="96"/>
    </row>
    <row r="44" spans="1:14">
      <c r="A44" s="1" t="s">
        <v>15</v>
      </c>
      <c r="B44" s="3" t="s">
        <v>3</v>
      </c>
      <c r="C44" s="4">
        <v>2</v>
      </c>
      <c r="D44" s="4">
        <v>1.5</v>
      </c>
      <c r="E44" s="4">
        <v>1.22</v>
      </c>
      <c r="F44" s="4">
        <v>1</v>
      </c>
      <c r="G44" s="4">
        <v>1.69</v>
      </c>
      <c r="H44" s="4">
        <v>1.33</v>
      </c>
      <c r="I44" s="4">
        <v>2.27</v>
      </c>
      <c r="J44" s="4">
        <v>0.33333333333333331</v>
      </c>
      <c r="K44" s="4">
        <v>1.1666666666666665</v>
      </c>
      <c r="L44" s="103">
        <v>0.33333333333333331</v>
      </c>
      <c r="M44" s="4">
        <v>0.33333333333333331</v>
      </c>
      <c r="N44" s="96">
        <v>0.33333333333333331</v>
      </c>
    </row>
    <row r="45" spans="1:14">
      <c r="A45" s="5"/>
      <c r="B45" s="6" t="s">
        <v>4</v>
      </c>
      <c r="C45" s="7">
        <v>0</v>
      </c>
      <c r="D45" s="7">
        <v>0</v>
      </c>
      <c r="E45" s="7">
        <v>1.83</v>
      </c>
      <c r="F45" s="7">
        <v>1.33</v>
      </c>
      <c r="G45" s="7">
        <v>1.75</v>
      </c>
      <c r="H45" s="7">
        <v>0.83</v>
      </c>
      <c r="I45" s="7">
        <v>0.83</v>
      </c>
      <c r="J45" s="7">
        <v>2.1666666666666665</v>
      </c>
      <c r="K45" s="7">
        <v>2.6666666666666665</v>
      </c>
      <c r="L45" s="104">
        <v>2.666666666666667</v>
      </c>
      <c r="M45" s="7">
        <v>2</v>
      </c>
      <c r="N45" s="97">
        <v>1</v>
      </c>
    </row>
    <row r="46" spans="1:14">
      <c r="A46" s="5"/>
      <c r="B46" s="6" t="s">
        <v>5</v>
      </c>
      <c r="C46" s="7">
        <v>2</v>
      </c>
      <c r="D46" s="7">
        <v>2.02</v>
      </c>
      <c r="E46" s="7">
        <v>0.8</v>
      </c>
      <c r="F46" s="7">
        <v>1</v>
      </c>
      <c r="G46" s="7">
        <v>0.66</v>
      </c>
      <c r="H46" s="7">
        <v>2</v>
      </c>
      <c r="I46" s="7">
        <v>1</v>
      </c>
      <c r="J46" s="7">
        <v>1</v>
      </c>
      <c r="K46" s="7">
        <v>0</v>
      </c>
      <c r="L46" s="104">
        <v>0</v>
      </c>
      <c r="M46" s="7">
        <v>0</v>
      </c>
      <c r="N46" s="97">
        <v>2</v>
      </c>
    </row>
    <row r="47" spans="1:14">
      <c r="A47" s="5"/>
      <c r="B47" s="6" t="s">
        <v>6</v>
      </c>
      <c r="C47" s="7">
        <v>0</v>
      </c>
      <c r="D47" s="7">
        <v>0</v>
      </c>
      <c r="E47" s="7">
        <v>0</v>
      </c>
      <c r="F47" s="7">
        <v>0.16</v>
      </c>
      <c r="G47" s="7">
        <v>0</v>
      </c>
      <c r="H47" s="7">
        <v>1.1599999999999999</v>
      </c>
      <c r="I47" s="7">
        <v>0.83</v>
      </c>
      <c r="J47" s="7">
        <v>2.3333333333333335</v>
      </c>
      <c r="K47" s="7">
        <v>1.5416666666666665</v>
      </c>
      <c r="L47" s="104">
        <v>1.5833333333333335</v>
      </c>
      <c r="M47" s="7">
        <v>2.1388888888888888</v>
      </c>
      <c r="N47" s="97">
        <v>0.83333333333333326</v>
      </c>
    </row>
    <row r="48" spans="1:14">
      <c r="A48" s="8" t="s">
        <v>16</v>
      </c>
      <c r="B48" s="9"/>
      <c r="C48" s="10">
        <f>SUM(C44:C47)</f>
        <v>4</v>
      </c>
      <c r="D48" s="10">
        <f>SUM(D44:D47)</f>
        <v>3.52</v>
      </c>
      <c r="E48" s="10">
        <f t="shared" ref="E48:H48" si="6">SUM(E44:E47)</f>
        <v>3.8499999999999996</v>
      </c>
      <c r="F48" s="10">
        <f t="shared" si="6"/>
        <v>3.49</v>
      </c>
      <c r="G48" s="10">
        <f t="shared" si="6"/>
        <v>4.0999999999999996</v>
      </c>
      <c r="H48" s="10">
        <f t="shared" si="6"/>
        <v>5.32</v>
      </c>
      <c r="I48" s="10">
        <f>SUM(I44:I47)</f>
        <v>4.93</v>
      </c>
      <c r="J48" s="10">
        <v>5.8333333333333339</v>
      </c>
      <c r="K48" s="10">
        <v>5.375</v>
      </c>
      <c r="L48" s="105">
        <v>4.5833333333333339</v>
      </c>
      <c r="M48" s="10">
        <v>4.4722222222222232</v>
      </c>
      <c r="N48" s="98">
        <v>4.1666666666666661</v>
      </c>
    </row>
    <row r="49" spans="1:14">
      <c r="A49" s="11"/>
      <c r="B49" s="3"/>
      <c r="C49" s="4"/>
      <c r="D49" s="4"/>
      <c r="E49" s="4"/>
      <c r="F49" s="4"/>
      <c r="G49" s="4"/>
      <c r="H49" s="4"/>
      <c r="I49" s="4"/>
      <c r="J49" s="4"/>
      <c r="K49" s="4"/>
      <c r="L49" s="103"/>
      <c r="M49" s="4"/>
      <c r="N49" s="96"/>
    </row>
    <row r="50" spans="1:14">
      <c r="A50" s="1" t="s">
        <v>17</v>
      </c>
      <c r="B50" s="3" t="s">
        <v>3</v>
      </c>
      <c r="C50" s="4">
        <v>7</v>
      </c>
      <c r="D50" s="4">
        <v>6.66</v>
      </c>
      <c r="E50" s="4">
        <v>5</v>
      </c>
      <c r="F50" s="4">
        <v>4.66</v>
      </c>
      <c r="G50" s="4">
        <v>5.33</v>
      </c>
      <c r="H50" s="4">
        <v>5.33</v>
      </c>
      <c r="I50" s="4">
        <v>4.33</v>
      </c>
      <c r="J50" s="4">
        <v>4.6666666666666661</v>
      </c>
      <c r="K50" s="4">
        <v>6.3333333333333313</v>
      </c>
      <c r="L50" s="103">
        <v>7</v>
      </c>
      <c r="M50" s="4">
        <v>7</v>
      </c>
      <c r="N50" s="96">
        <v>4</v>
      </c>
    </row>
    <row r="51" spans="1:14">
      <c r="A51" s="5"/>
      <c r="B51" s="6" t="s">
        <v>4</v>
      </c>
      <c r="C51" s="7">
        <v>1.83</v>
      </c>
      <c r="D51" s="7">
        <v>2</v>
      </c>
      <c r="E51" s="7">
        <v>4</v>
      </c>
      <c r="F51" s="7">
        <v>3</v>
      </c>
      <c r="G51" s="7">
        <v>4</v>
      </c>
      <c r="H51" s="7">
        <v>4.83</v>
      </c>
      <c r="I51" s="7">
        <v>4</v>
      </c>
      <c r="J51" s="7">
        <v>4</v>
      </c>
      <c r="K51" s="7">
        <v>2</v>
      </c>
      <c r="L51" s="104">
        <v>3.3333333333333335</v>
      </c>
      <c r="M51" s="7">
        <v>1.6666666666666665</v>
      </c>
      <c r="N51" s="97">
        <v>2.6666666666666665</v>
      </c>
    </row>
    <row r="52" spans="1:14">
      <c r="A52" s="5"/>
      <c r="B52" s="6" t="s">
        <v>5</v>
      </c>
      <c r="C52" s="7">
        <v>1.33</v>
      </c>
      <c r="D52" s="7">
        <v>1.83</v>
      </c>
      <c r="E52" s="7">
        <v>1</v>
      </c>
      <c r="F52" s="7">
        <v>2</v>
      </c>
      <c r="G52" s="7">
        <v>4</v>
      </c>
      <c r="H52" s="7">
        <v>2.66</v>
      </c>
      <c r="I52" s="7">
        <v>5.83</v>
      </c>
      <c r="J52" s="7">
        <v>4</v>
      </c>
      <c r="K52" s="7">
        <v>4</v>
      </c>
      <c r="L52" s="104">
        <v>2</v>
      </c>
      <c r="M52" s="7">
        <v>3.3333333333333335</v>
      </c>
      <c r="N52" s="97">
        <v>3</v>
      </c>
    </row>
    <row r="53" spans="1:14">
      <c r="A53" s="5"/>
      <c r="B53" s="6" t="s">
        <v>6</v>
      </c>
      <c r="C53" s="7">
        <v>0.25</v>
      </c>
      <c r="D53" s="7">
        <v>0.16</v>
      </c>
      <c r="E53" s="7">
        <v>1.33</v>
      </c>
      <c r="F53" s="7">
        <v>1</v>
      </c>
      <c r="G53" s="7">
        <v>1.33</v>
      </c>
      <c r="H53" s="7">
        <v>1.66</v>
      </c>
      <c r="I53" s="7">
        <v>1.33</v>
      </c>
      <c r="J53" s="7">
        <v>1.6666666666666665</v>
      </c>
      <c r="K53" s="7">
        <v>1.6666666666666665</v>
      </c>
      <c r="L53" s="104">
        <v>1.1666666666666665</v>
      </c>
      <c r="M53" s="7">
        <v>0.33333333333333331</v>
      </c>
      <c r="N53" s="97">
        <v>0.33333333333333331</v>
      </c>
    </row>
    <row r="54" spans="1:14">
      <c r="A54" s="8" t="s">
        <v>18</v>
      </c>
      <c r="B54" s="9"/>
      <c r="C54" s="10">
        <f>SUM(C50:C53)</f>
        <v>10.41</v>
      </c>
      <c r="D54" s="10">
        <f>SUM(D50:D53)</f>
        <v>10.65</v>
      </c>
      <c r="E54" s="10">
        <f t="shared" ref="E54:I54" si="7">SUM(E50:E53)</f>
        <v>11.33</v>
      </c>
      <c r="F54" s="10">
        <f t="shared" si="7"/>
        <v>10.66</v>
      </c>
      <c r="G54" s="10">
        <f t="shared" si="7"/>
        <v>14.66</v>
      </c>
      <c r="H54" s="10">
        <f t="shared" si="7"/>
        <v>14.48</v>
      </c>
      <c r="I54" s="10">
        <f t="shared" si="7"/>
        <v>15.49</v>
      </c>
      <c r="J54" s="10">
        <v>14.333333333333332</v>
      </c>
      <c r="K54" s="10">
        <v>14</v>
      </c>
      <c r="L54" s="105">
        <v>13.5</v>
      </c>
      <c r="M54" s="10">
        <v>12.333333333333332</v>
      </c>
      <c r="N54" s="98">
        <v>10</v>
      </c>
    </row>
    <row r="55" spans="1:14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103"/>
      <c r="M55" s="4"/>
      <c r="N55" s="96"/>
    </row>
    <row r="56" spans="1:14">
      <c r="A56" s="1" t="s">
        <v>76</v>
      </c>
      <c r="B56" s="3" t="s">
        <v>3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/>
      <c r="K56" s="4"/>
      <c r="L56" s="103"/>
      <c r="M56" s="4"/>
      <c r="N56" s="96"/>
    </row>
    <row r="57" spans="1:14">
      <c r="A57" s="31"/>
      <c r="B57" s="6" t="s">
        <v>4</v>
      </c>
      <c r="C57" s="7">
        <v>0</v>
      </c>
      <c r="D57" s="7">
        <v>0</v>
      </c>
      <c r="E57" s="7">
        <v>0</v>
      </c>
      <c r="F57" s="7">
        <v>1</v>
      </c>
      <c r="G57" s="7">
        <v>1</v>
      </c>
      <c r="H57" s="7">
        <v>1</v>
      </c>
      <c r="I57" s="7">
        <v>1.33</v>
      </c>
      <c r="J57" s="7"/>
      <c r="K57" s="7"/>
      <c r="L57" s="104"/>
      <c r="M57" s="7"/>
      <c r="N57" s="97"/>
    </row>
    <row r="58" spans="1:14">
      <c r="A58" s="5"/>
      <c r="B58" s="6" t="s">
        <v>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/>
      <c r="K58" s="7"/>
      <c r="L58" s="104"/>
      <c r="M58" s="7"/>
      <c r="N58" s="97"/>
    </row>
    <row r="59" spans="1:14">
      <c r="A59" s="5"/>
      <c r="B59" s="6" t="s">
        <v>6</v>
      </c>
      <c r="C59" s="7">
        <v>0.66</v>
      </c>
      <c r="D59" s="7">
        <v>0.66</v>
      </c>
      <c r="E59" s="7">
        <v>0.66</v>
      </c>
      <c r="F59" s="7">
        <v>0</v>
      </c>
      <c r="G59" s="7">
        <v>0.66</v>
      </c>
      <c r="H59" s="7">
        <v>0</v>
      </c>
      <c r="I59" s="7">
        <v>0</v>
      </c>
      <c r="J59" s="7"/>
      <c r="K59" s="7"/>
      <c r="L59" s="104"/>
      <c r="M59" s="7"/>
      <c r="N59" s="97"/>
    </row>
    <row r="60" spans="1:14">
      <c r="A60" s="8" t="s">
        <v>77</v>
      </c>
      <c r="B60" s="9"/>
      <c r="C60" s="10">
        <f>SUM(C56:C59)</f>
        <v>0.66</v>
      </c>
      <c r="D60" s="10">
        <f>SUM(D56:D59)</f>
        <v>0.66</v>
      </c>
      <c r="E60" s="10">
        <f t="shared" ref="E60:I60" si="8">SUM(E56:E59)</f>
        <v>0.66</v>
      </c>
      <c r="F60" s="10">
        <f t="shared" si="8"/>
        <v>1</v>
      </c>
      <c r="G60" s="10">
        <f t="shared" si="8"/>
        <v>1.6600000000000001</v>
      </c>
      <c r="H60" s="10">
        <f t="shared" si="8"/>
        <v>1</v>
      </c>
      <c r="I60" s="10">
        <f t="shared" si="8"/>
        <v>1.33</v>
      </c>
      <c r="J60" s="10"/>
      <c r="K60" s="10"/>
      <c r="L60" s="105"/>
      <c r="M60" s="10"/>
      <c r="N60" s="98"/>
    </row>
    <row r="61" spans="1:14">
      <c r="A61" s="11"/>
      <c r="B61" s="3"/>
      <c r="C61" s="4"/>
      <c r="D61" s="4"/>
      <c r="E61" s="4"/>
      <c r="F61" s="4"/>
      <c r="G61" s="4"/>
      <c r="H61" s="4"/>
      <c r="I61" s="4"/>
      <c r="J61" s="4"/>
      <c r="K61" s="4"/>
      <c r="L61" s="103"/>
      <c r="M61" s="4"/>
      <c r="N61" s="96"/>
    </row>
    <row r="62" spans="1:14">
      <c r="A62" s="1" t="s">
        <v>19</v>
      </c>
      <c r="B62" s="3" t="s">
        <v>3</v>
      </c>
      <c r="C62" s="4">
        <v>3.33</v>
      </c>
      <c r="D62" s="4">
        <v>2.61</v>
      </c>
      <c r="E62" s="4">
        <v>2.83</v>
      </c>
      <c r="F62" s="4">
        <v>2.83</v>
      </c>
      <c r="G62" s="4">
        <v>3.16</v>
      </c>
      <c r="H62" s="4">
        <v>4</v>
      </c>
      <c r="I62" s="4">
        <v>2.16</v>
      </c>
      <c r="J62" s="4">
        <v>3.833333333333333</v>
      </c>
      <c r="K62" s="4">
        <v>3.833333333333333</v>
      </c>
      <c r="L62" s="103">
        <v>2.6666666666666661</v>
      </c>
      <c r="M62" s="4">
        <v>3.1666666666666665</v>
      </c>
      <c r="N62" s="96">
        <v>3.666666666666667</v>
      </c>
    </row>
    <row r="63" spans="1:14">
      <c r="A63" s="5"/>
      <c r="B63" s="6" t="s">
        <v>4</v>
      </c>
      <c r="C63" s="7">
        <v>1</v>
      </c>
      <c r="D63" s="7">
        <v>1</v>
      </c>
      <c r="E63" s="7">
        <v>2.33</v>
      </c>
      <c r="F63" s="7">
        <v>1.66</v>
      </c>
      <c r="G63" s="7">
        <v>2</v>
      </c>
      <c r="H63" s="7">
        <v>2</v>
      </c>
      <c r="I63" s="7">
        <v>1.83</v>
      </c>
      <c r="J63" s="7">
        <v>1</v>
      </c>
      <c r="K63" s="7">
        <v>1</v>
      </c>
      <c r="L63" s="104">
        <v>0</v>
      </c>
      <c r="M63" s="7">
        <v>0</v>
      </c>
      <c r="N63" s="97">
        <v>0</v>
      </c>
    </row>
    <row r="64" spans="1:14">
      <c r="A64" s="5"/>
      <c r="B64" s="6" t="s">
        <v>5</v>
      </c>
      <c r="C64" s="7">
        <v>1</v>
      </c>
      <c r="D64" s="7">
        <v>1</v>
      </c>
      <c r="E64" s="7"/>
      <c r="F64" s="7"/>
      <c r="G64" s="7"/>
      <c r="H64" s="7"/>
      <c r="I64" s="7"/>
      <c r="J64" s="7"/>
      <c r="K64" s="7"/>
      <c r="L64" s="104"/>
      <c r="M64" s="7"/>
      <c r="N64" s="97"/>
    </row>
    <row r="65" spans="1:14">
      <c r="A65" s="5"/>
      <c r="B65" s="6" t="s">
        <v>6</v>
      </c>
      <c r="C65" s="7">
        <v>0</v>
      </c>
      <c r="D65" s="7">
        <v>0</v>
      </c>
      <c r="E65" s="7">
        <v>0</v>
      </c>
      <c r="F65" s="7">
        <v>0.83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104">
        <v>0.33333333333333331</v>
      </c>
      <c r="M65" s="7">
        <v>0</v>
      </c>
      <c r="N65" s="97">
        <v>0</v>
      </c>
    </row>
    <row r="66" spans="1:14">
      <c r="A66" s="8" t="s">
        <v>20</v>
      </c>
      <c r="B66" s="9"/>
      <c r="C66" s="10">
        <f>SUM(C62:C65)</f>
        <v>5.33</v>
      </c>
      <c r="D66" s="10">
        <f t="shared" ref="D66:I66" si="9">SUM(D62:D65)</f>
        <v>4.6099999999999994</v>
      </c>
      <c r="E66" s="10">
        <f t="shared" si="9"/>
        <v>5.16</v>
      </c>
      <c r="F66" s="10">
        <f t="shared" si="9"/>
        <v>5.32</v>
      </c>
      <c r="G66" s="10">
        <f t="shared" si="9"/>
        <v>6.16</v>
      </c>
      <c r="H66" s="10">
        <f t="shared" si="9"/>
        <v>6</v>
      </c>
      <c r="I66" s="10">
        <f t="shared" si="9"/>
        <v>3.99</v>
      </c>
      <c r="J66" s="10">
        <v>4.833333333333333</v>
      </c>
      <c r="K66" s="10">
        <v>4.833333333333333</v>
      </c>
      <c r="L66" s="105">
        <v>3</v>
      </c>
      <c r="M66" s="10">
        <v>3.1666666666666665</v>
      </c>
      <c r="N66" s="98">
        <v>3.666666666666667</v>
      </c>
    </row>
    <row r="67" spans="1:14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03"/>
      <c r="M67" s="4"/>
      <c r="N67" s="96"/>
    </row>
    <row r="68" spans="1:14">
      <c r="A68" s="1" t="s">
        <v>21</v>
      </c>
      <c r="B68" s="3" t="s">
        <v>3</v>
      </c>
      <c r="C68" s="4">
        <v>5.33</v>
      </c>
      <c r="D68" s="4">
        <v>5</v>
      </c>
      <c r="E68" s="4">
        <v>4.66</v>
      </c>
      <c r="F68" s="4">
        <v>2.33</v>
      </c>
      <c r="G68" s="4">
        <v>5.33</v>
      </c>
      <c r="H68" s="4">
        <v>4</v>
      </c>
      <c r="I68" s="4">
        <v>3.66</v>
      </c>
      <c r="J68" s="4">
        <v>3.666666666666667</v>
      </c>
      <c r="K68" s="4">
        <v>4.6666666666666661</v>
      </c>
      <c r="L68" s="103">
        <v>4.333333333333333</v>
      </c>
      <c r="M68" s="4">
        <v>2.8333333333333335</v>
      </c>
      <c r="N68" s="96">
        <v>2.6666666666666665</v>
      </c>
    </row>
    <row r="69" spans="1:14">
      <c r="A69" s="5"/>
      <c r="B69" s="6" t="s">
        <v>4</v>
      </c>
      <c r="C69" s="7">
        <v>0</v>
      </c>
      <c r="D69" s="7">
        <v>0</v>
      </c>
      <c r="E69" s="7">
        <v>2.33</v>
      </c>
      <c r="F69" s="7">
        <v>2.66</v>
      </c>
      <c r="G69" s="7">
        <v>1</v>
      </c>
      <c r="H69" s="7">
        <v>2</v>
      </c>
      <c r="I69" s="7">
        <v>1</v>
      </c>
      <c r="J69" s="7">
        <v>0.66666666666666663</v>
      </c>
      <c r="K69" s="7">
        <v>0</v>
      </c>
      <c r="L69" s="104">
        <v>2</v>
      </c>
      <c r="M69" s="7">
        <v>0.66666666666666663</v>
      </c>
      <c r="N69" s="97">
        <v>1.3333333333333333</v>
      </c>
    </row>
    <row r="70" spans="1:14">
      <c r="A70" s="5"/>
      <c r="B70" s="6" t="s">
        <v>5</v>
      </c>
      <c r="C70" s="7">
        <v>1.66</v>
      </c>
      <c r="D70" s="7">
        <v>1</v>
      </c>
      <c r="E70" s="7">
        <v>0</v>
      </c>
      <c r="F70" s="7">
        <v>0</v>
      </c>
      <c r="G70" s="7">
        <v>2</v>
      </c>
      <c r="H70" s="7">
        <v>0</v>
      </c>
      <c r="I70" s="7">
        <v>2</v>
      </c>
      <c r="J70" s="7">
        <v>2</v>
      </c>
      <c r="K70" s="7">
        <v>0</v>
      </c>
      <c r="L70" s="104">
        <v>0</v>
      </c>
      <c r="M70" s="7">
        <v>2</v>
      </c>
      <c r="N70" s="97">
        <v>1</v>
      </c>
    </row>
    <row r="71" spans="1:14">
      <c r="A71" s="5"/>
      <c r="B71" s="6" t="s">
        <v>6</v>
      </c>
      <c r="C71" s="7">
        <v>0</v>
      </c>
      <c r="D71" s="7">
        <v>0</v>
      </c>
      <c r="E71" s="7">
        <v>0</v>
      </c>
      <c r="F71" s="7">
        <v>0.66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104">
        <v>0</v>
      </c>
      <c r="M71" s="7">
        <v>0.66666666666666663</v>
      </c>
      <c r="N71" s="97">
        <v>0</v>
      </c>
    </row>
    <row r="72" spans="1:14">
      <c r="A72" s="8" t="s">
        <v>22</v>
      </c>
      <c r="B72" s="9"/>
      <c r="C72" s="10">
        <f>SUM(C68:C71)</f>
        <v>6.99</v>
      </c>
      <c r="D72" s="10">
        <f>SUM(D68:D71)</f>
        <v>6</v>
      </c>
      <c r="E72" s="10">
        <f t="shared" ref="E72:I72" si="10">SUM(E68:E71)</f>
        <v>6.99</v>
      </c>
      <c r="F72" s="10">
        <f t="shared" si="10"/>
        <v>5.65</v>
      </c>
      <c r="G72" s="10">
        <f t="shared" si="10"/>
        <v>8.33</v>
      </c>
      <c r="H72" s="10">
        <f t="shared" si="10"/>
        <v>6</v>
      </c>
      <c r="I72" s="10">
        <f t="shared" si="10"/>
        <v>6.66</v>
      </c>
      <c r="J72" s="10">
        <v>6.3333333333333339</v>
      </c>
      <c r="K72" s="10">
        <v>5.6666666666666661</v>
      </c>
      <c r="L72" s="105">
        <v>6.333333333333333</v>
      </c>
      <c r="M72" s="10">
        <v>6.166666666666667</v>
      </c>
      <c r="N72" s="98">
        <v>5</v>
      </c>
    </row>
    <row r="73" spans="1:14">
      <c r="A73" s="11"/>
      <c r="B73" s="3"/>
      <c r="C73" s="4"/>
      <c r="D73" s="4"/>
      <c r="E73" s="4"/>
      <c r="F73" s="4"/>
      <c r="G73" s="4"/>
      <c r="H73" s="4"/>
      <c r="I73" s="4"/>
      <c r="J73" s="4"/>
      <c r="K73" s="4"/>
      <c r="L73" s="103"/>
      <c r="M73" s="4"/>
      <c r="N73" s="96"/>
    </row>
    <row r="74" spans="1:14">
      <c r="A74" s="1" t="s">
        <v>80</v>
      </c>
      <c r="B74" s="3" t="s">
        <v>3</v>
      </c>
      <c r="C74" s="4">
        <v>0</v>
      </c>
      <c r="D74" s="4">
        <v>1</v>
      </c>
      <c r="E74" s="4">
        <v>0</v>
      </c>
      <c r="F74" s="4">
        <v>0</v>
      </c>
      <c r="G74" s="4">
        <v>0</v>
      </c>
      <c r="H74" s="33">
        <v>0</v>
      </c>
      <c r="I74" s="4">
        <v>0</v>
      </c>
      <c r="J74" s="4"/>
      <c r="K74" s="4"/>
      <c r="L74" s="103"/>
      <c r="M74" s="4"/>
      <c r="N74" s="96"/>
    </row>
    <row r="75" spans="1:14">
      <c r="A75" s="5"/>
      <c r="B75" s="6" t="s">
        <v>4</v>
      </c>
      <c r="C75" s="7">
        <v>0</v>
      </c>
      <c r="D75" s="7">
        <v>0</v>
      </c>
      <c r="E75" s="7">
        <v>1</v>
      </c>
      <c r="F75" s="7">
        <v>1</v>
      </c>
      <c r="G75" s="7">
        <v>1</v>
      </c>
      <c r="H75" s="7">
        <v>1</v>
      </c>
      <c r="I75" s="7">
        <v>1</v>
      </c>
      <c r="J75" s="7"/>
      <c r="K75" s="7"/>
      <c r="L75" s="104"/>
      <c r="M75" s="7"/>
      <c r="N75" s="97"/>
    </row>
    <row r="76" spans="1:14">
      <c r="A76" s="5"/>
      <c r="B76" s="6" t="s">
        <v>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/>
      <c r="K76" s="7"/>
      <c r="L76" s="104"/>
      <c r="M76" s="7"/>
      <c r="N76" s="97"/>
    </row>
    <row r="77" spans="1:14">
      <c r="A77" s="5"/>
      <c r="B77" s="6" t="s">
        <v>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/>
      <c r="K77" s="7"/>
      <c r="L77" s="104"/>
      <c r="M77" s="7"/>
      <c r="N77" s="97"/>
    </row>
    <row r="78" spans="1:14">
      <c r="A78" s="8" t="s">
        <v>81</v>
      </c>
      <c r="B78" s="9"/>
      <c r="C78" s="10">
        <v>0</v>
      </c>
      <c r="D78" s="10">
        <f>SUM(D74:D77)</f>
        <v>1</v>
      </c>
      <c r="E78" s="10">
        <f t="shared" ref="E78:G78" si="11">SUM(E74:E77)</f>
        <v>1</v>
      </c>
      <c r="F78" s="10">
        <f t="shared" si="11"/>
        <v>1</v>
      </c>
      <c r="G78" s="10">
        <f t="shared" si="11"/>
        <v>1</v>
      </c>
      <c r="H78" s="10">
        <f>SUM(H75:H77)</f>
        <v>1</v>
      </c>
      <c r="I78" s="10">
        <f>SUM(I74:I77)</f>
        <v>1</v>
      </c>
      <c r="J78" s="10"/>
      <c r="K78" s="10"/>
      <c r="L78" s="105"/>
      <c r="M78" s="10"/>
      <c r="N78" s="98"/>
    </row>
    <row r="79" spans="1:14">
      <c r="A79" s="11"/>
      <c r="B79" s="3"/>
      <c r="C79" s="4"/>
      <c r="D79" s="4"/>
      <c r="E79" s="4"/>
      <c r="F79" s="4"/>
      <c r="G79" s="4"/>
      <c r="H79" s="4"/>
      <c r="I79" s="4"/>
      <c r="J79" s="4"/>
      <c r="K79" s="4"/>
      <c r="L79" s="103"/>
      <c r="M79" s="4"/>
      <c r="N79" s="96"/>
    </row>
    <row r="80" spans="1:14">
      <c r="A80" s="1" t="s">
        <v>112</v>
      </c>
      <c r="B80" s="3" t="s">
        <v>3</v>
      </c>
      <c r="C80" s="4">
        <v>4.33</v>
      </c>
      <c r="D80" s="4">
        <v>2</v>
      </c>
      <c r="E80" s="4">
        <v>3.5</v>
      </c>
      <c r="F80" s="4">
        <v>4</v>
      </c>
      <c r="G80" s="4">
        <v>3</v>
      </c>
      <c r="H80" s="4">
        <v>1.66</v>
      </c>
      <c r="I80" s="4">
        <v>3.33</v>
      </c>
      <c r="J80" s="4">
        <v>2.6666666666666665</v>
      </c>
      <c r="K80" s="4">
        <v>1.6666666666666665</v>
      </c>
      <c r="L80" s="103">
        <v>2.6666666666666665</v>
      </c>
      <c r="M80" s="4">
        <v>3.666666666666667</v>
      </c>
      <c r="N80" s="96">
        <v>4.333333333333333</v>
      </c>
    </row>
    <row r="81" spans="1:14">
      <c r="A81" s="5"/>
      <c r="B81" s="6" t="s">
        <v>4</v>
      </c>
      <c r="C81" s="7">
        <v>0.66</v>
      </c>
      <c r="D81" s="7">
        <v>1</v>
      </c>
      <c r="E81" s="7">
        <v>1</v>
      </c>
      <c r="F81" s="7">
        <v>2</v>
      </c>
      <c r="G81" s="7">
        <v>2</v>
      </c>
      <c r="H81" s="7">
        <v>2</v>
      </c>
      <c r="I81" s="7">
        <v>2</v>
      </c>
      <c r="J81" s="7">
        <v>3.3333333333333335</v>
      </c>
      <c r="K81" s="7">
        <v>1.6666666666666665</v>
      </c>
      <c r="L81" s="104">
        <v>1.6666666666666665</v>
      </c>
      <c r="M81" s="7">
        <v>2</v>
      </c>
      <c r="N81" s="97">
        <v>1</v>
      </c>
    </row>
    <row r="82" spans="1:14">
      <c r="A82" s="5"/>
      <c r="B82" s="6" t="s">
        <v>5</v>
      </c>
      <c r="C82" s="7">
        <v>0</v>
      </c>
      <c r="D82" s="7">
        <v>0</v>
      </c>
      <c r="E82" s="7">
        <v>0</v>
      </c>
      <c r="F82" s="7">
        <v>0</v>
      </c>
      <c r="G82" s="7">
        <v>2</v>
      </c>
      <c r="H82" s="7">
        <v>2</v>
      </c>
      <c r="I82" s="7">
        <v>2.33</v>
      </c>
      <c r="J82" s="7">
        <v>1</v>
      </c>
      <c r="K82" s="7">
        <v>3</v>
      </c>
      <c r="L82" s="104">
        <v>2</v>
      </c>
      <c r="M82" s="7">
        <v>1</v>
      </c>
      <c r="N82" s="97">
        <v>1</v>
      </c>
    </row>
    <row r="83" spans="1:14">
      <c r="A83" s="5"/>
      <c r="B83" s="6" t="s">
        <v>6</v>
      </c>
      <c r="C83" s="7">
        <v>0.41</v>
      </c>
      <c r="D83" s="7">
        <v>1</v>
      </c>
      <c r="E83" s="7">
        <v>0.33</v>
      </c>
      <c r="F83" s="7">
        <v>0.33</v>
      </c>
      <c r="G83" s="7">
        <v>0.33</v>
      </c>
      <c r="H83" s="7">
        <v>0.33</v>
      </c>
      <c r="I83" s="7">
        <v>0</v>
      </c>
      <c r="J83" s="7">
        <v>0.33333333333333331</v>
      </c>
      <c r="K83" s="7">
        <v>0.33333333333333331</v>
      </c>
      <c r="L83" s="104">
        <v>0.33333333333333331</v>
      </c>
      <c r="M83" s="7">
        <v>0.66666666666666663</v>
      </c>
      <c r="N83" s="97">
        <v>0.66666666666666663</v>
      </c>
    </row>
    <row r="84" spans="1:14">
      <c r="A84" s="8" t="s">
        <v>23</v>
      </c>
      <c r="B84" s="9"/>
      <c r="C84" s="10">
        <f>SUM(C80:C83)</f>
        <v>5.4</v>
      </c>
      <c r="D84" s="10">
        <f>SUM(D80:D83)</f>
        <v>4</v>
      </c>
      <c r="E84" s="10">
        <f t="shared" ref="E84:I84" si="12">SUM(E80:E83)</f>
        <v>4.83</v>
      </c>
      <c r="F84" s="10">
        <f t="shared" si="12"/>
        <v>6.33</v>
      </c>
      <c r="G84" s="10">
        <f t="shared" si="12"/>
        <v>7.33</v>
      </c>
      <c r="H84" s="10">
        <f t="shared" si="12"/>
        <v>5.99</v>
      </c>
      <c r="I84" s="10">
        <f t="shared" si="12"/>
        <v>7.66</v>
      </c>
      <c r="J84" s="10">
        <v>7.333333333333333</v>
      </c>
      <c r="K84" s="10">
        <v>6.6666666666666661</v>
      </c>
      <c r="L84" s="105">
        <v>6.6666666666666661</v>
      </c>
      <c r="M84" s="10">
        <v>7.3333333333333339</v>
      </c>
      <c r="N84" s="98">
        <v>7</v>
      </c>
    </row>
    <row r="85" spans="1:14" s="46" customFormat="1" ht="11.25">
      <c r="A85" s="43"/>
      <c r="B85" s="44"/>
      <c r="C85" s="45"/>
      <c r="D85" s="109" t="s">
        <v>111</v>
      </c>
      <c r="F85" s="45"/>
      <c r="G85" s="45"/>
      <c r="H85" s="45"/>
      <c r="I85" s="45"/>
      <c r="J85" s="45"/>
      <c r="K85" s="45"/>
      <c r="L85" s="107"/>
      <c r="M85" s="45"/>
      <c r="N85" s="100"/>
    </row>
    <row r="86" spans="1:14">
      <c r="A86" s="1" t="s">
        <v>110</v>
      </c>
      <c r="B86" s="3" t="s">
        <v>3</v>
      </c>
      <c r="C86" s="4"/>
      <c r="D86" s="4">
        <v>1</v>
      </c>
      <c r="E86" s="4">
        <v>1</v>
      </c>
      <c r="F86" s="4"/>
      <c r="G86" s="4"/>
      <c r="H86" s="4"/>
      <c r="I86" s="4"/>
      <c r="J86" s="4"/>
      <c r="K86" s="4"/>
      <c r="L86" s="103"/>
      <c r="M86" s="4"/>
      <c r="N86" s="96"/>
    </row>
    <row r="87" spans="1:14">
      <c r="A87" s="5"/>
      <c r="B87" s="6" t="s">
        <v>4</v>
      </c>
      <c r="C87" s="7"/>
      <c r="D87" s="7">
        <v>0</v>
      </c>
      <c r="E87" s="7">
        <v>1</v>
      </c>
      <c r="F87" s="7"/>
      <c r="G87" s="7"/>
      <c r="H87" s="7"/>
      <c r="I87" s="7"/>
      <c r="J87" s="7"/>
      <c r="K87" s="7"/>
      <c r="L87" s="104"/>
      <c r="M87" s="7"/>
      <c r="N87" s="97"/>
    </row>
    <row r="88" spans="1:14">
      <c r="A88" s="5"/>
      <c r="B88" s="6" t="s">
        <v>5</v>
      </c>
      <c r="C88" s="7"/>
      <c r="D88" s="7">
        <v>0</v>
      </c>
      <c r="E88" s="7">
        <v>0</v>
      </c>
      <c r="F88" s="7"/>
      <c r="G88" s="7"/>
      <c r="H88" s="7"/>
      <c r="I88" s="7"/>
      <c r="J88" s="7"/>
      <c r="K88" s="7"/>
      <c r="L88" s="104"/>
      <c r="M88" s="7"/>
      <c r="N88" s="97"/>
    </row>
    <row r="89" spans="1:14">
      <c r="A89" s="5"/>
      <c r="B89" s="6" t="s">
        <v>6</v>
      </c>
      <c r="C89" s="7"/>
      <c r="D89" s="7">
        <v>0</v>
      </c>
      <c r="E89" s="7">
        <v>0</v>
      </c>
      <c r="F89" s="7"/>
      <c r="G89" s="7"/>
      <c r="H89" s="7"/>
      <c r="I89" s="7"/>
      <c r="J89" s="7"/>
      <c r="K89" s="7"/>
      <c r="L89" s="104"/>
      <c r="M89" s="7"/>
      <c r="N89" s="97"/>
    </row>
    <row r="90" spans="1:14">
      <c r="A90" s="8" t="s">
        <v>85</v>
      </c>
      <c r="B90" s="9"/>
      <c r="C90" s="10"/>
      <c r="D90" s="10">
        <f>SUM(D86:D89)</f>
        <v>1</v>
      </c>
      <c r="E90" s="10">
        <f>SUM(E86:E89)</f>
        <v>2</v>
      </c>
      <c r="F90" s="10"/>
      <c r="G90" s="10"/>
      <c r="H90" s="10"/>
      <c r="I90" s="10"/>
      <c r="J90" s="10"/>
      <c r="K90" s="10"/>
      <c r="L90" s="105"/>
      <c r="M90" s="10"/>
      <c r="N90" s="98"/>
    </row>
    <row r="91" spans="1:14">
      <c r="A91" s="11"/>
      <c r="B91" s="3"/>
      <c r="C91" s="4"/>
      <c r="D91" s="4"/>
      <c r="E91" s="4"/>
      <c r="F91" s="4"/>
      <c r="G91" s="4"/>
      <c r="H91" s="4"/>
      <c r="I91" s="4"/>
      <c r="J91" s="4"/>
      <c r="K91" s="4"/>
      <c r="L91" s="103"/>
      <c r="M91" s="4"/>
      <c r="N91" s="96"/>
    </row>
    <row r="92" spans="1:14">
      <c r="A92" s="1" t="s">
        <v>74</v>
      </c>
      <c r="B92" s="3" t="s">
        <v>3</v>
      </c>
      <c r="C92" s="4">
        <v>4</v>
      </c>
      <c r="D92" s="4">
        <v>3.66</v>
      </c>
      <c r="E92" s="4">
        <v>4.66</v>
      </c>
      <c r="F92" s="4">
        <v>4</v>
      </c>
      <c r="G92" s="4">
        <v>2</v>
      </c>
      <c r="H92" s="4">
        <v>1.66</v>
      </c>
      <c r="I92" s="4">
        <v>2.33</v>
      </c>
      <c r="J92" s="4">
        <v>1.6666666666666665</v>
      </c>
      <c r="K92" s="4">
        <v>2.333333333333333</v>
      </c>
      <c r="L92" s="103">
        <v>2.333333333333333</v>
      </c>
      <c r="M92" s="4">
        <v>2.5</v>
      </c>
      <c r="N92" s="96">
        <v>2</v>
      </c>
    </row>
    <row r="93" spans="1:14">
      <c r="A93" s="5"/>
      <c r="B93" s="6" t="s">
        <v>4</v>
      </c>
      <c r="C93" s="7">
        <v>1</v>
      </c>
      <c r="D93" s="7">
        <v>1</v>
      </c>
      <c r="E93" s="7">
        <v>0</v>
      </c>
      <c r="F93" s="7">
        <v>1.66</v>
      </c>
      <c r="G93" s="7">
        <v>4.66</v>
      </c>
      <c r="H93" s="7">
        <v>5</v>
      </c>
      <c r="I93" s="7">
        <v>1.66</v>
      </c>
      <c r="J93" s="7">
        <v>3.666666666666667</v>
      </c>
      <c r="K93" s="7">
        <v>3</v>
      </c>
      <c r="L93" s="104">
        <v>3.666666666666667</v>
      </c>
      <c r="M93" s="7">
        <v>3.3333333333333339</v>
      </c>
      <c r="N93" s="97">
        <v>2</v>
      </c>
    </row>
    <row r="94" spans="1:14">
      <c r="A94" s="5"/>
      <c r="B94" s="6" t="s">
        <v>5</v>
      </c>
      <c r="C94" s="7">
        <v>2.33</v>
      </c>
      <c r="D94" s="7">
        <v>2</v>
      </c>
      <c r="E94" s="7">
        <v>3</v>
      </c>
      <c r="F94" s="7">
        <v>2</v>
      </c>
      <c r="G94" s="7">
        <v>2</v>
      </c>
      <c r="H94" s="7">
        <v>0.66</v>
      </c>
      <c r="I94" s="7">
        <v>1.33</v>
      </c>
      <c r="J94" s="7">
        <v>1.6666666666666665</v>
      </c>
      <c r="K94" s="7">
        <v>2.333333333333333</v>
      </c>
      <c r="L94" s="104">
        <v>0</v>
      </c>
      <c r="M94" s="7">
        <v>1</v>
      </c>
      <c r="N94" s="97">
        <v>2</v>
      </c>
    </row>
    <row r="95" spans="1:14">
      <c r="A95" s="5"/>
      <c r="B95" s="6" t="s">
        <v>6</v>
      </c>
      <c r="C95" s="7">
        <v>0</v>
      </c>
      <c r="D95" s="7">
        <v>0.33</v>
      </c>
      <c r="E95" s="7">
        <v>0.66</v>
      </c>
      <c r="F95" s="7">
        <v>0</v>
      </c>
      <c r="G95" s="7">
        <v>0.66</v>
      </c>
      <c r="H95" s="7">
        <v>1.33</v>
      </c>
      <c r="I95" s="7">
        <v>0.66</v>
      </c>
      <c r="J95" s="7">
        <v>1.3333333333333333</v>
      </c>
      <c r="K95" s="7">
        <v>1.3333333333333333</v>
      </c>
      <c r="L95" s="104">
        <v>1.3333333333333333</v>
      </c>
      <c r="M95" s="7">
        <v>0.33333333333333331</v>
      </c>
      <c r="N95" s="97">
        <v>0.66666666666666663</v>
      </c>
    </row>
    <row r="96" spans="1:14">
      <c r="A96" s="8" t="s">
        <v>75</v>
      </c>
      <c r="B96" s="9"/>
      <c r="C96" s="10">
        <f>SUM(C92:C95)</f>
        <v>7.33</v>
      </c>
      <c r="D96" s="10">
        <f>SUM(D92:D95)</f>
        <v>6.99</v>
      </c>
      <c r="E96" s="10">
        <f t="shared" ref="E96:I96" si="13">SUM(E92:E95)</f>
        <v>8.32</v>
      </c>
      <c r="F96" s="10">
        <f t="shared" si="13"/>
        <v>7.66</v>
      </c>
      <c r="G96" s="10">
        <f t="shared" si="13"/>
        <v>9.32</v>
      </c>
      <c r="H96" s="10">
        <f t="shared" si="13"/>
        <v>8.65</v>
      </c>
      <c r="I96" s="10">
        <f t="shared" si="13"/>
        <v>5.98</v>
      </c>
      <c r="J96" s="10">
        <v>8.3333333333333339</v>
      </c>
      <c r="K96" s="10">
        <v>9</v>
      </c>
      <c r="L96" s="105">
        <v>7.333333333333333</v>
      </c>
      <c r="M96" s="10">
        <v>7.166666666666667</v>
      </c>
      <c r="N96" s="98">
        <v>6.6666666666666661</v>
      </c>
    </row>
    <row r="97" spans="1:14">
      <c r="A97" s="11"/>
      <c r="B97" s="3"/>
      <c r="C97" s="4"/>
      <c r="D97" s="4"/>
      <c r="E97" s="4"/>
      <c r="F97" s="4"/>
      <c r="G97" s="4"/>
      <c r="H97" s="4"/>
      <c r="I97" s="4"/>
      <c r="J97" s="4"/>
      <c r="K97" s="4"/>
      <c r="L97" s="103"/>
      <c r="M97" s="4"/>
      <c r="N97" s="96"/>
    </row>
    <row r="98" spans="1:14">
      <c r="A98" s="1" t="s">
        <v>24</v>
      </c>
      <c r="B98" s="3" t="s">
        <v>3</v>
      </c>
      <c r="C98" s="4">
        <v>4</v>
      </c>
      <c r="D98" s="4">
        <v>2.86</v>
      </c>
      <c r="E98" s="4">
        <v>2.41</v>
      </c>
      <c r="F98" s="4">
        <v>2.5499999999999998</v>
      </c>
      <c r="G98" s="4">
        <v>2.75</v>
      </c>
      <c r="H98" s="4">
        <v>4.75</v>
      </c>
      <c r="I98" s="4">
        <v>3.38</v>
      </c>
      <c r="J98" s="4">
        <v>3.6666666666666665</v>
      </c>
      <c r="K98" s="4">
        <v>3.5</v>
      </c>
      <c r="L98" s="103">
        <v>2.3333333333333335</v>
      </c>
      <c r="M98" s="4">
        <v>1.6666666666666665</v>
      </c>
      <c r="N98" s="96">
        <v>1</v>
      </c>
    </row>
    <row r="99" spans="1:14">
      <c r="A99" s="5"/>
      <c r="B99" s="6" t="s">
        <v>4</v>
      </c>
      <c r="C99" s="7">
        <v>1</v>
      </c>
      <c r="D99" s="7">
        <v>0</v>
      </c>
      <c r="E99" s="7">
        <v>1</v>
      </c>
      <c r="F99" s="7">
        <v>1</v>
      </c>
      <c r="G99" s="7">
        <v>2.0499999999999998</v>
      </c>
      <c r="H99" s="7">
        <v>1.75</v>
      </c>
      <c r="I99" s="7">
        <v>2.33</v>
      </c>
      <c r="J99" s="7">
        <v>1.6666666666666667</v>
      </c>
      <c r="K99" s="7">
        <v>2</v>
      </c>
      <c r="L99" s="104">
        <v>3.3333333333333335</v>
      </c>
      <c r="M99" s="7">
        <v>3</v>
      </c>
      <c r="N99" s="97">
        <v>3</v>
      </c>
    </row>
    <row r="100" spans="1:14">
      <c r="A100" s="5"/>
      <c r="B100" s="6" t="s">
        <v>5</v>
      </c>
      <c r="C100" s="7">
        <v>1.05</v>
      </c>
      <c r="D100" s="7">
        <v>1.5</v>
      </c>
      <c r="E100" s="7">
        <v>3.16</v>
      </c>
      <c r="F100" s="7">
        <v>3.22</v>
      </c>
      <c r="G100" s="7">
        <v>1.33</v>
      </c>
      <c r="H100" s="7">
        <v>1.5</v>
      </c>
      <c r="I100" s="7">
        <v>1.33</v>
      </c>
      <c r="J100" s="7">
        <v>0</v>
      </c>
      <c r="K100" s="7">
        <v>0</v>
      </c>
      <c r="L100" s="104">
        <v>0</v>
      </c>
      <c r="M100" s="7">
        <v>0.66666666666666663</v>
      </c>
      <c r="N100" s="97">
        <v>0.66666666666666663</v>
      </c>
    </row>
    <row r="101" spans="1:14">
      <c r="A101" s="5"/>
      <c r="B101" s="6" t="s">
        <v>6</v>
      </c>
      <c r="C101" s="7">
        <v>2.09</v>
      </c>
      <c r="D101" s="7">
        <v>2.25</v>
      </c>
      <c r="E101" s="7">
        <v>2.0299999999999998</v>
      </c>
      <c r="F101" s="7">
        <v>2.27</v>
      </c>
      <c r="G101" s="7">
        <v>5.01</v>
      </c>
      <c r="H101" s="7">
        <v>4.1900000000000004</v>
      </c>
      <c r="I101" s="7">
        <v>5.15</v>
      </c>
      <c r="J101" s="7">
        <v>6.888888888888884</v>
      </c>
      <c r="K101" s="7">
        <v>1.3333333333333333</v>
      </c>
      <c r="L101" s="104">
        <v>1.25</v>
      </c>
      <c r="M101" s="7">
        <v>1.5</v>
      </c>
      <c r="N101" s="97">
        <v>1.0833333333333333</v>
      </c>
    </row>
    <row r="102" spans="1:14">
      <c r="A102" s="8" t="s">
        <v>25</v>
      </c>
      <c r="B102" s="9"/>
      <c r="C102" s="10">
        <f>SUM(C98:C101)</f>
        <v>8.14</v>
      </c>
      <c r="D102" s="10">
        <f>SUM(D98:D101)</f>
        <v>6.6099999999999994</v>
      </c>
      <c r="E102" s="10">
        <f t="shared" ref="E102:I102" si="14">SUM(E98:E101)</f>
        <v>8.6</v>
      </c>
      <c r="F102" s="10">
        <f t="shared" si="14"/>
        <v>9.0399999999999991</v>
      </c>
      <c r="G102" s="10">
        <f t="shared" si="14"/>
        <v>11.14</v>
      </c>
      <c r="H102" s="10">
        <f t="shared" si="14"/>
        <v>12.190000000000001</v>
      </c>
      <c r="I102" s="10">
        <f t="shared" si="14"/>
        <v>12.190000000000001</v>
      </c>
      <c r="J102" s="10">
        <v>12.222222222222218</v>
      </c>
      <c r="K102" s="10">
        <v>6.833333333333333</v>
      </c>
      <c r="L102" s="105">
        <v>6.916666666666667</v>
      </c>
      <c r="M102" s="10">
        <v>6.833333333333333</v>
      </c>
      <c r="N102" s="98">
        <v>5.75</v>
      </c>
    </row>
    <row r="103" spans="1:14">
      <c r="A103" s="11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103"/>
      <c r="M103" s="4"/>
      <c r="N103" s="96"/>
    </row>
    <row r="104" spans="1:14">
      <c r="A104" s="1" t="s">
        <v>116</v>
      </c>
      <c r="B104" s="3" t="s">
        <v>3</v>
      </c>
      <c r="C104" s="4">
        <v>1</v>
      </c>
      <c r="D104" s="4">
        <v>1</v>
      </c>
      <c r="E104" s="4">
        <v>2.5</v>
      </c>
      <c r="F104" s="4">
        <v>3.16</v>
      </c>
      <c r="G104" s="4">
        <v>2.33</v>
      </c>
      <c r="H104" s="4">
        <v>3</v>
      </c>
      <c r="I104" s="4">
        <v>5.66</v>
      </c>
      <c r="J104" s="4">
        <v>3.8333333333333339</v>
      </c>
      <c r="K104" s="4">
        <v>3.4166666666666674</v>
      </c>
      <c r="L104" s="103">
        <v>3.5</v>
      </c>
      <c r="M104" s="4">
        <v>2.833333333333333</v>
      </c>
      <c r="N104" s="96">
        <v>3.8333333333333335</v>
      </c>
    </row>
    <row r="105" spans="1:14">
      <c r="A105" s="47" t="s">
        <v>86</v>
      </c>
      <c r="B105" s="6" t="s">
        <v>4</v>
      </c>
      <c r="C105" s="7">
        <v>1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1.3333333333333335</v>
      </c>
      <c r="K105" s="7">
        <v>1.1666666666666665</v>
      </c>
      <c r="L105" s="104">
        <v>0.66666666666666663</v>
      </c>
      <c r="M105" s="7">
        <v>0</v>
      </c>
      <c r="N105" s="97">
        <v>1</v>
      </c>
    </row>
    <row r="106" spans="1:14">
      <c r="A106" s="47" t="s">
        <v>87</v>
      </c>
      <c r="B106" s="6" t="s">
        <v>5</v>
      </c>
      <c r="C106" s="7">
        <v>2.33</v>
      </c>
      <c r="D106" s="7">
        <v>2.33</v>
      </c>
      <c r="E106" s="7">
        <v>2.5</v>
      </c>
      <c r="F106" s="7">
        <v>3.83</v>
      </c>
      <c r="G106" s="7">
        <v>3.66</v>
      </c>
      <c r="H106" s="7">
        <v>2.5</v>
      </c>
      <c r="I106" s="7">
        <v>1.33</v>
      </c>
      <c r="J106" s="7">
        <v>0.66666666666666663</v>
      </c>
      <c r="K106" s="7">
        <v>0.66666666666666663</v>
      </c>
      <c r="L106" s="104">
        <v>0.66666666666666663</v>
      </c>
      <c r="M106" s="7">
        <v>1.5</v>
      </c>
      <c r="N106" s="97">
        <v>0</v>
      </c>
    </row>
    <row r="107" spans="1:14">
      <c r="A107" s="5"/>
      <c r="B107" s="6" t="s">
        <v>6</v>
      </c>
      <c r="C107" s="7">
        <v>1.83</v>
      </c>
      <c r="D107" s="7">
        <v>3.58</v>
      </c>
      <c r="E107" s="7">
        <v>3.25</v>
      </c>
      <c r="F107" s="7">
        <v>2.41</v>
      </c>
      <c r="G107" s="7">
        <v>5.25</v>
      </c>
      <c r="H107" s="7">
        <v>3.58</v>
      </c>
      <c r="I107" s="7">
        <v>3.41</v>
      </c>
      <c r="J107" s="7">
        <v>2.0833333333333339</v>
      </c>
      <c r="K107" s="7">
        <v>3.3333333333333335</v>
      </c>
      <c r="L107" s="104">
        <v>3.0833333333333326</v>
      </c>
      <c r="M107" s="7">
        <v>3.4166666666666656</v>
      </c>
      <c r="N107" s="97">
        <v>2.75</v>
      </c>
    </row>
    <row r="108" spans="1:14">
      <c r="A108" s="8" t="s">
        <v>26</v>
      </c>
      <c r="B108" s="9"/>
      <c r="C108" s="10">
        <f>SUM(C104:C107)</f>
        <v>6.16</v>
      </c>
      <c r="D108" s="10">
        <f>SUM(D104:D107)</f>
        <v>7.91</v>
      </c>
      <c r="E108" s="10">
        <f t="shared" ref="E108:I108" si="15">SUM(E104:E107)</f>
        <v>8.25</v>
      </c>
      <c r="F108" s="10">
        <f t="shared" si="15"/>
        <v>9.4</v>
      </c>
      <c r="G108" s="10">
        <f t="shared" si="15"/>
        <v>11.24</v>
      </c>
      <c r="H108" s="10">
        <f t="shared" si="15"/>
        <v>9.08</v>
      </c>
      <c r="I108" s="10">
        <f t="shared" si="15"/>
        <v>10.4</v>
      </c>
      <c r="J108" s="10">
        <v>7.9166666666666687</v>
      </c>
      <c r="K108" s="10">
        <v>8.5833333333333339</v>
      </c>
      <c r="L108" s="105">
        <v>7.9166666666666661</v>
      </c>
      <c r="M108" s="10">
        <v>7.75</v>
      </c>
      <c r="N108" s="98">
        <v>7.5833333333333339</v>
      </c>
    </row>
    <row r="109" spans="1:14">
      <c r="A109" s="11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103"/>
      <c r="M109" s="4"/>
      <c r="N109" s="96"/>
    </row>
    <row r="110" spans="1:14">
      <c r="A110" s="1" t="s">
        <v>27</v>
      </c>
      <c r="B110" s="3" t="s">
        <v>3</v>
      </c>
      <c r="C110" s="4">
        <v>2</v>
      </c>
      <c r="D110" s="4">
        <v>2.33</v>
      </c>
      <c r="E110" s="4">
        <v>1.66</v>
      </c>
      <c r="F110" s="4">
        <v>1.66</v>
      </c>
      <c r="G110" s="4">
        <v>2</v>
      </c>
      <c r="H110" s="4">
        <v>2</v>
      </c>
      <c r="I110" s="4">
        <v>2</v>
      </c>
      <c r="J110" s="4">
        <v>2.333333333333333</v>
      </c>
      <c r="K110" s="4">
        <v>3.3333333333333335</v>
      </c>
      <c r="L110" s="103">
        <v>4</v>
      </c>
      <c r="M110" s="4">
        <v>3.666666666666667</v>
      </c>
      <c r="N110" s="96">
        <v>4</v>
      </c>
    </row>
    <row r="111" spans="1:14">
      <c r="A111" s="31"/>
      <c r="B111" s="6" t="s">
        <v>4</v>
      </c>
      <c r="C111" s="7">
        <v>1</v>
      </c>
      <c r="D111" s="7">
        <v>1</v>
      </c>
      <c r="E111" s="7">
        <v>2</v>
      </c>
      <c r="F111" s="7">
        <v>1.66</v>
      </c>
      <c r="G111" s="7">
        <v>1</v>
      </c>
      <c r="H111" s="7">
        <v>2</v>
      </c>
      <c r="I111" s="7">
        <v>1.33</v>
      </c>
      <c r="J111" s="7">
        <v>0</v>
      </c>
      <c r="K111" s="7">
        <v>0</v>
      </c>
      <c r="L111" s="104">
        <v>0</v>
      </c>
      <c r="M111" s="7">
        <v>0</v>
      </c>
      <c r="N111" s="97">
        <v>0</v>
      </c>
    </row>
    <row r="112" spans="1:14">
      <c r="A112" s="5"/>
      <c r="B112" s="6" t="s">
        <v>5</v>
      </c>
      <c r="C112" s="7">
        <v>0.66</v>
      </c>
      <c r="D112" s="7">
        <v>0</v>
      </c>
      <c r="E112" s="7">
        <v>0</v>
      </c>
      <c r="F112" s="7">
        <v>0</v>
      </c>
      <c r="G112" s="7">
        <v>1</v>
      </c>
      <c r="H112" s="7">
        <v>0</v>
      </c>
      <c r="I112" s="7">
        <v>1</v>
      </c>
      <c r="J112" s="7">
        <v>3.3333333333333335</v>
      </c>
      <c r="K112" s="7">
        <v>1</v>
      </c>
      <c r="L112" s="104">
        <v>1</v>
      </c>
      <c r="M112" s="7">
        <v>1</v>
      </c>
      <c r="N112" s="97">
        <v>1</v>
      </c>
    </row>
    <row r="113" spans="1:14">
      <c r="A113" s="5"/>
      <c r="B113" s="6" t="s">
        <v>6</v>
      </c>
      <c r="C113" s="7">
        <v>0</v>
      </c>
      <c r="D113" s="7">
        <v>0.66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1.3333333333333333</v>
      </c>
      <c r="L113" s="104">
        <v>0</v>
      </c>
      <c r="M113" s="7">
        <v>0</v>
      </c>
      <c r="N113" s="97">
        <v>0</v>
      </c>
    </row>
    <row r="114" spans="1:14">
      <c r="A114" s="8" t="s">
        <v>28</v>
      </c>
      <c r="B114" s="9"/>
      <c r="C114" s="10">
        <f>SUM(C110:C113)</f>
        <v>3.66</v>
      </c>
      <c r="D114" s="10">
        <f>SUM(D110:D113)</f>
        <v>3.99</v>
      </c>
      <c r="E114" s="10">
        <f t="shared" ref="E114:I114" si="16">SUM(E110:E113)</f>
        <v>3.66</v>
      </c>
      <c r="F114" s="10">
        <f t="shared" si="16"/>
        <v>3.32</v>
      </c>
      <c r="G114" s="10">
        <f t="shared" si="16"/>
        <v>4</v>
      </c>
      <c r="H114" s="10">
        <f t="shared" si="16"/>
        <v>4</v>
      </c>
      <c r="I114" s="10">
        <f t="shared" si="16"/>
        <v>4.33</v>
      </c>
      <c r="J114" s="10">
        <v>5.6666666666666661</v>
      </c>
      <c r="K114" s="10">
        <v>5.666666666666667</v>
      </c>
      <c r="L114" s="105">
        <v>5</v>
      </c>
      <c r="M114" s="10">
        <v>4.666666666666667</v>
      </c>
      <c r="N114" s="98">
        <v>5</v>
      </c>
    </row>
    <row r="115" spans="1:14">
      <c r="A115" s="11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103"/>
      <c r="M115" s="4"/>
      <c r="N115" s="96"/>
    </row>
    <row r="116" spans="1:14">
      <c r="A116" s="1" t="s">
        <v>29</v>
      </c>
      <c r="B116" s="3" t="s">
        <v>3</v>
      </c>
      <c r="C116" s="4">
        <v>3.16</v>
      </c>
      <c r="D116" s="4">
        <v>3.33</v>
      </c>
      <c r="E116" s="4">
        <v>1</v>
      </c>
      <c r="F116" s="4">
        <v>1.66</v>
      </c>
      <c r="G116" s="4">
        <v>1</v>
      </c>
      <c r="H116" s="4">
        <v>1</v>
      </c>
      <c r="I116" s="4">
        <v>0</v>
      </c>
      <c r="J116" s="4">
        <v>1</v>
      </c>
      <c r="K116" s="4">
        <v>1.6666666666666667</v>
      </c>
      <c r="L116" s="103">
        <v>1.6666666666666667</v>
      </c>
      <c r="M116" s="4">
        <v>2</v>
      </c>
      <c r="N116" s="96">
        <v>2.666666666666667</v>
      </c>
    </row>
    <row r="117" spans="1:14">
      <c r="A117" s="5"/>
      <c r="B117" s="6" t="s">
        <v>4</v>
      </c>
      <c r="C117" s="7">
        <v>0</v>
      </c>
      <c r="D117" s="7">
        <v>0</v>
      </c>
      <c r="E117" s="7">
        <v>2.16</v>
      </c>
      <c r="F117" s="7">
        <v>1.83</v>
      </c>
      <c r="G117" s="7">
        <v>3</v>
      </c>
      <c r="H117" s="7">
        <v>3</v>
      </c>
      <c r="I117" s="7">
        <v>3</v>
      </c>
      <c r="J117" s="7">
        <v>2.6666666666666661</v>
      </c>
      <c r="K117" s="7">
        <v>1.1666666666666665</v>
      </c>
      <c r="L117" s="104">
        <v>1</v>
      </c>
      <c r="M117" s="7">
        <v>1</v>
      </c>
      <c r="N117" s="97">
        <v>0</v>
      </c>
    </row>
    <row r="118" spans="1:14">
      <c r="A118" s="5"/>
      <c r="B118" s="6" t="s">
        <v>5</v>
      </c>
      <c r="C118" s="7">
        <v>1</v>
      </c>
      <c r="D118" s="7">
        <v>1</v>
      </c>
      <c r="E118" s="7">
        <v>0</v>
      </c>
      <c r="F118" s="7">
        <v>0</v>
      </c>
      <c r="G118" s="7">
        <v>0</v>
      </c>
      <c r="H118" s="7">
        <v>0</v>
      </c>
      <c r="I118" s="7">
        <v>1</v>
      </c>
      <c r="J118" s="7">
        <v>0</v>
      </c>
      <c r="K118" s="7">
        <v>1.1666666666666665</v>
      </c>
      <c r="L118" s="104">
        <v>0</v>
      </c>
      <c r="M118" s="7">
        <v>0</v>
      </c>
      <c r="N118" s="97">
        <v>1</v>
      </c>
    </row>
    <row r="119" spans="1:14">
      <c r="A119" s="5"/>
      <c r="B119" s="6" t="s">
        <v>6</v>
      </c>
      <c r="C119" s="7">
        <v>0</v>
      </c>
      <c r="D119" s="7">
        <v>0</v>
      </c>
      <c r="E119" s="7">
        <v>0</v>
      </c>
      <c r="F119" s="7">
        <v>0.33</v>
      </c>
      <c r="G119" s="7">
        <v>0.33</v>
      </c>
      <c r="H119" s="7">
        <v>0</v>
      </c>
      <c r="I119" s="7">
        <v>0</v>
      </c>
      <c r="J119" s="7">
        <v>0.33333333333333331</v>
      </c>
      <c r="K119" s="7">
        <v>0</v>
      </c>
      <c r="L119" s="104">
        <v>0.66666666666666663</v>
      </c>
      <c r="M119" s="7">
        <v>0.66666666666666663</v>
      </c>
      <c r="N119" s="97">
        <v>0</v>
      </c>
    </row>
    <row r="120" spans="1:14">
      <c r="A120" s="8" t="s">
        <v>30</v>
      </c>
      <c r="B120" s="9"/>
      <c r="C120" s="10">
        <f>SUM(C116:C119)</f>
        <v>4.16</v>
      </c>
      <c r="D120" s="10">
        <f>SUM(D116:D119)</f>
        <v>4.33</v>
      </c>
      <c r="E120" s="10">
        <f t="shared" ref="E120:I120" si="17">SUM(E116:E119)</f>
        <v>3.16</v>
      </c>
      <c r="F120" s="10">
        <f t="shared" si="17"/>
        <v>3.8200000000000003</v>
      </c>
      <c r="G120" s="10">
        <f t="shared" si="17"/>
        <v>4.33</v>
      </c>
      <c r="H120" s="10">
        <f t="shared" si="17"/>
        <v>4</v>
      </c>
      <c r="I120" s="10">
        <f t="shared" si="17"/>
        <v>4</v>
      </c>
      <c r="J120" s="10">
        <v>4</v>
      </c>
      <c r="K120" s="10">
        <v>4</v>
      </c>
      <c r="L120" s="105">
        <v>3.3333333333333335</v>
      </c>
      <c r="M120" s="10">
        <v>3.6666666666666665</v>
      </c>
      <c r="N120" s="98">
        <v>3.666666666666667</v>
      </c>
    </row>
    <row r="121" spans="1:14">
      <c r="A121" s="11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103"/>
      <c r="M121" s="4"/>
      <c r="N121" s="96"/>
    </row>
    <row r="122" spans="1:14">
      <c r="A122" s="1" t="s">
        <v>31</v>
      </c>
      <c r="B122" s="3" t="s">
        <v>3</v>
      </c>
      <c r="C122" s="4">
        <v>2</v>
      </c>
      <c r="D122" s="4">
        <v>2</v>
      </c>
      <c r="E122" s="4">
        <v>1.33</v>
      </c>
      <c r="F122" s="4">
        <v>1.66</v>
      </c>
      <c r="G122" s="4">
        <v>2</v>
      </c>
      <c r="H122" s="4">
        <v>1</v>
      </c>
      <c r="I122" s="4">
        <v>2</v>
      </c>
      <c r="J122" s="4">
        <v>2.6666666666666665</v>
      </c>
      <c r="K122" s="4">
        <v>2</v>
      </c>
      <c r="L122" s="103">
        <v>2</v>
      </c>
      <c r="M122" s="4">
        <v>1.6666666666666665</v>
      </c>
      <c r="N122" s="96">
        <v>3</v>
      </c>
    </row>
    <row r="123" spans="1:14">
      <c r="A123" s="5"/>
      <c r="B123" s="6" t="s">
        <v>4</v>
      </c>
      <c r="C123" s="7">
        <v>2</v>
      </c>
      <c r="D123" s="7">
        <v>0</v>
      </c>
      <c r="E123" s="7">
        <v>1</v>
      </c>
      <c r="F123" s="7">
        <v>1</v>
      </c>
      <c r="G123" s="7">
        <v>2</v>
      </c>
      <c r="H123" s="7">
        <v>1</v>
      </c>
      <c r="I123" s="7">
        <v>0</v>
      </c>
      <c r="J123" s="7">
        <v>2</v>
      </c>
      <c r="K123" s="7">
        <v>1</v>
      </c>
      <c r="L123" s="104">
        <v>0.66666666666666663</v>
      </c>
      <c r="M123" s="7">
        <v>1</v>
      </c>
      <c r="N123" s="97">
        <v>1</v>
      </c>
    </row>
    <row r="124" spans="1:14">
      <c r="A124" s="5"/>
      <c r="B124" s="6" t="s">
        <v>5</v>
      </c>
      <c r="C124" s="7">
        <v>0</v>
      </c>
      <c r="D124" s="7">
        <v>1</v>
      </c>
      <c r="E124" s="7">
        <v>1</v>
      </c>
      <c r="F124" s="7">
        <v>1</v>
      </c>
      <c r="G124" s="7">
        <v>0</v>
      </c>
      <c r="H124" s="7">
        <v>1.33</v>
      </c>
      <c r="I124" s="7">
        <v>3</v>
      </c>
      <c r="J124" s="7">
        <v>2</v>
      </c>
      <c r="K124" s="7">
        <v>1</v>
      </c>
      <c r="L124" s="104">
        <v>1.6666666666666665</v>
      </c>
      <c r="M124" s="7">
        <v>2</v>
      </c>
      <c r="N124" s="97">
        <v>1</v>
      </c>
    </row>
    <row r="125" spans="1:14">
      <c r="A125" s="5"/>
      <c r="B125" s="6" t="s">
        <v>6</v>
      </c>
      <c r="C125" s="7">
        <v>0</v>
      </c>
      <c r="D125" s="7">
        <v>0</v>
      </c>
      <c r="E125" s="7">
        <v>0</v>
      </c>
      <c r="F125" s="7">
        <v>0.66</v>
      </c>
      <c r="G125" s="7">
        <v>0.66</v>
      </c>
      <c r="H125" s="7">
        <v>0.33</v>
      </c>
      <c r="I125" s="7">
        <v>0.33</v>
      </c>
      <c r="J125" s="7">
        <v>0</v>
      </c>
      <c r="K125" s="7">
        <v>0.66666666666666663</v>
      </c>
      <c r="L125" s="104">
        <v>0.33333333333333331</v>
      </c>
      <c r="M125" s="7">
        <v>0</v>
      </c>
      <c r="N125" s="97">
        <v>0</v>
      </c>
    </row>
    <row r="126" spans="1:14">
      <c r="A126" s="8" t="s">
        <v>32</v>
      </c>
      <c r="B126" s="9"/>
      <c r="C126" s="10">
        <f>SUM(C122:C125)</f>
        <v>4</v>
      </c>
      <c r="D126" s="10">
        <f>SUM(D122:D125)</f>
        <v>3</v>
      </c>
      <c r="E126" s="10">
        <f t="shared" ref="E126:I126" si="18">SUM(E122:E125)</f>
        <v>3.33</v>
      </c>
      <c r="F126" s="10">
        <f t="shared" si="18"/>
        <v>4.32</v>
      </c>
      <c r="G126" s="10">
        <f t="shared" si="18"/>
        <v>4.66</v>
      </c>
      <c r="H126" s="10">
        <f t="shared" si="18"/>
        <v>3.66</v>
      </c>
      <c r="I126" s="10">
        <f t="shared" si="18"/>
        <v>5.33</v>
      </c>
      <c r="J126" s="10">
        <v>6.6666666666666661</v>
      </c>
      <c r="K126" s="10">
        <v>4.666666666666667</v>
      </c>
      <c r="L126" s="105">
        <v>4.6666666666666661</v>
      </c>
      <c r="M126" s="10">
        <v>4.6666666666666661</v>
      </c>
      <c r="N126" s="98">
        <v>5</v>
      </c>
    </row>
    <row r="127" spans="1:14">
      <c r="A127" s="11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103"/>
      <c r="M127" s="4"/>
      <c r="N127" s="96"/>
    </row>
    <row r="128" spans="1:14">
      <c r="A128" s="1" t="s">
        <v>33</v>
      </c>
      <c r="B128" s="3" t="s">
        <v>3</v>
      </c>
      <c r="C128" s="4">
        <v>6</v>
      </c>
      <c r="D128" s="4">
        <v>4.66</v>
      </c>
      <c r="E128" s="4">
        <v>3.33</v>
      </c>
      <c r="F128" s="4">
        <v>2.33</v>
      </c>
      <c r="G128" s="4">
        <v>4</v>
      </c>
      <c r="H128" s="4">
        <v>2.16</v>
      </c>
      <c r="I128" s="4">
        <v>3.66</v>
      </c>
      <c r="J128" s="4">
        <v>2</v>
      </c>
      <c r="K128" s="4">
        <v>1.8333333333333333</v>
      </c>
      <c r="L128" s="103">
        <v>1.8333333333333333</v>
      </c>
      <c r="M128" s="4">
        <v>0.66666666666666663</v>
      </c>
      <c r="N128" s="96">
        <v>1.6666666666666665</v>
      </c>
    </row>
    <row r="129" spans="1:14">
      <c r="A129" s="5"/>
      <c r="B129" s="6" t="s">
        <v>4</v>
      </c>
      <c r="C129" s="7">
        <v>1</v>
      </c>
      <c r="D129" s="7">
        <v>2</v>
      </c>
      <c r="E129" s="7">
        <v>2</v>
      </c>
      <c r="F129" s="7">
        <v>1.66</v>
      </c>
      <c r="G129" s="7">
        <v>2.16</v>
      </c>
      <c r="H129" s="7">
        <v>5</v>
      </c>
      <c r="I129" s="7">
        <v>4</v>
      </c>
      <c r="J129" s="7">
        <v>4.6666666666666661</v>
      </c>
      <c r="K129" s="7">
        <v>3</v>
      </c>
      <c r="L129" s="104">
        <v>3.666666666666667</v>
      </c>
      <c r="M129" s="7">
        <v>4</v>
      </c>
      <c r="N129" s="97">
        <v>3.666666666666667</v>
      </c>
    </row>
    <row r="130" spans="1:14">
      <c r="A130" s="5"/>
      <c r="B130" s="6" t="s">
        <v>5</v>
      </c>
      <c r="C130" s="7">
        <v>2</v>
      </c>
      <c r="D130" s="7">
        <v>1</v>
      </c>
      <c r="E130" s="7">
        <v>3.33</v>
      </c>
      <c r="F130" s="7">
        <v>3.16</v>
      </c>
      <c r="G130" s="7">
        <v>3</v>
      </c>
      <c r="H130" s="7">
        <v>2</v>
      </c>
      <c r="I130" s="7">
        <v>4</v>
      </c>
      <c r="J130" s="7">
        <v>4</v>
      </c>
      <c r="K130" s="7">
        <v>5</v>
      </c>
      <c r="L130" s="104">
        <v>2</v>
      </c>
      <c r="M130" s="7">
        <v>1</v>
      </c>
      <c r="N130" s="97">
        <v>0</v>
      </c>
    </row>
    <row r="131" spans="1:14">
      <c r="A131" s="5"/>
      <c r="B131" s="6" t="s">
        <v>6</v>
      </c>
      <c r="C131" s="7">
        <v>1</v>
      </c>
      <c r="D131" s="7">
        <v>1.1599999999999999</v>
      </c>
      <c r="E131" s="7">
        <v>0.33</v>
      </c>
      <c r="F131" s="7">
        <v>0.66</v>
      </c>
      <c r="G131" s="7">
        <v>2.33</v>
      </c>
      <c r="H131" s="7">
        <v>1.66</v>
      </c>
      <c r="I131" s="7">
        <v>0.33</v>
      </c>
      <c r="J131" s="7">
        <v>1</v>
      </c>
      <c r="K131" s="7">
        <v>1.3333333333333333</v>
      </c>
      <c r="L131" s="104">
        <v>0.83333333333333326</v>
      </c>
      <c r="M131" s="7">
        <v>1.3333333333333333</v>
      </c>
      <c r="N131" s="97">
        <v>0.66666666666666663</v>
      </c>
    </row>
    <row r="132" spans="1:14">
      <c r="A132" s="8" t="s">
        <v>34</v>
      </c>
      <c r="B132" s="9"/>
      <c r="C132" s="10">
        <f>SUM(C128:C131)</f>
        <v>10</v>
      </c>
      <c r="D132" s="10">
        <f>SUM(D128:D131)</f>
        <v>8.82</v>
      </c>
      <c r="E132" s="10">
        <f t="shared" ref="E132:I132" si="19">SUM(E128:E131)</f>
        <v>8.99</v>
      </c>
      <c r="F132" s="10">
        <f t="shared" si="19"/>
        <v>7.8100000000000005</v>
      </c>
      <c r="G132" s="10">
        <f t="shared" si="19"/>
        <v>11.49</v>
      </c>
      <c r="H132" s="10">
        <f t="shared" si="19"/>
        <v>10.82</v>
      </c>
      <c r="I132" s="10">
        <f t="shared" si="19"/>
        <v>11.99</v>
      </c>
      <c r="J132" s="10">
        <v>11.666666666666668</v>
      </c>
      <c r="K132" s="10">
        <v>11.166666666666668</v>
      </c>
      <c r="L132" s="105">
        <v>8.3333333333333339</v>
      </c>
      <c r="M132" s="10">
        <v>7</v>
      </c>
      <c r="N132" s="98">
        <v>6</v>
      </c>
    </row>
    <row r="133" spans="1:14">
      <c r="A133" s="11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103"/>
      <c r="M133" s="4"/>
      <c r="N133" s="96"/>
    </row>
    <row r="134" spans="1:14">
      <c r="A134" s="1" t="s">
        <v>35</v>
      </c>
      <c r="B134" s="3" t="s">
        <v>3</v>
      </c>
      <c r="C134" s="4">
        <v>1</v>
      </c>
      <c r="D134" s="4">
        <v>2</v>
      </c>
      <c r="E134" s="4">
        <v>0</v>
      </c>
      <c r="F134" s="4">
        <v>0</v>
      </c>
      <c r="G134" s="4">
        <v>0</v>
      </c>
      <c r="H134" s="4">
        <v>1</v>
      </c>
      <c r="I134" s="4">
        <v>2</v>
      </c>
      <c r="J134" s="4">
        <v>1</v>
      </c>
      <c r="K134" s="4">
        <v>1</v>
      </c>
      <c r="L134" s="103">
        <v>1</v>
      </c>
      <c r="M134" s="4">
        <v>1</v>
      </c>
      <c r="N134" s="96">
        <v>1</v>
      </c>
    </row>
    <row r="135" spans="1:14">
      <c r="A135" s="5"/>
      <c r="B135" s="6" t="s">
        <v>4</v>
      </c>
      <c r="C135" s="7">
        <v>1</v>
      </c>
      <c r="D135" s="7">
        <v>0</v>
      </c>
      <c r="E135" s="7">
        <v>3</v>
      </c>
      <c r="F135" s="7">
        <v>1.33</v>
      </c>
      <c r="G135" s="7">
        <v>3</v>
      </c>
      <c r="H135" s="7">
        <v>3</v>
      </c>
      <c r="I135" s="7">
        <v>2</v>
      </c>
      <c r="J135" s="7">
        <v>0.66666666666666663</v>
      </c>
      <c r="K135" s="7">
        <v>1.6666666666666665</v>
      </c>
      <c r="L135" s="104">
        <v>1.6666666666666665</v>
      </c>
      <c r="M135" s="7">
        <v>2</v>
      </c>
      <c r="N135" s="97">
        <v>2</v>
      </c>
    </row>
    <row r="136" spans="1:14">
      <c r="A136" s="5"/>
      <c r="B136" s="6" t="s">
        <v>5</v>
      </c>
      <c r="C136" s="7">
        <v>0.66</v>
      </c>
      <c r="D136" s="7">
        <v>0</v>
      </c>
      <c r="E136" s="7">
        <v>0</v>
      </c>
      <c r="F136" s="7">
        <v>1</v>
      </c>
      <c r="G136" s="7">
        <v>1</v>
      </c>
      <c r="H136" s="7">
        <v>0</v>
      </c>
      <c r="I136" s="7">
        <v>0</v>
      </c>
      <c r="J136" s="7">
        <v>2.333333333333333</v>
      </c>
      <c r="K136" s="7">
        <v>0</v>
      </c>
      <c r="L136" s="104">
        <v>0</v>
      </c>
      <c r="M136" s="7">
        <v>0</v>
      </c>
      <c r="N136" s="97">
        <v>0</v>
      </c>
    </row>
    <row r="137" spans="1:14">
      <c r="A137" s="5"/>
      <c r="B137" s="6" t="s">
        <v>6</v>
      </c>
      <c r="C137" s="7">
        <v>0</v>
      </c>
      <c r="D137" s="7">
        <v>1</v>
      </c>
      <c r="E137" s="7">
        <v>0</v>
      </c>
      <c r="F137" s="7">
        <v>0.67</v>
      </c>
      <c r="G137" s="7">
        <v>0.66</v>
      </c>
      <c r="H137" s="7">
        <v>0</v>
      </c>
      <c r="I137" s="7">
        <v>0</v>
      </c>
      <c r="J137" s="7">
        <v>1.3333333333333333</v>
      </c>
      <c r="K137" s="7">
        <v>1.3333333333333333</v>
      </c>
      <c r="L137" s="104">
        <v>0.66666666666666663</v>
      </c>
      <c r="M137" s="7">
        <v>0.33333333333333331</v>
      </c>
      <c r="N137" s="97">
        <v>0</v>
      </c>
    </row>
    <row r="138" spans="1:14">
      <c r="A138" s="8" t="s">
        <v>36</v>
      </c>
      <c r="B138" s="9"/>
      <c r="C138" s="10">
        <f>SUM(C134:C137)</f>
        <v>2.66</v>
      </c>
      <c r="D138" s="10">
        <f>SUM(D134:D137)</f>
        <v>3</v>
      </c>
      <c r="E138" s="10">
        <f t="shared" ref="E138:I138" si="20">SUM(E134:E137)</f>
        <v>3</v>
      </c>
      <c r="F138" s="10">
        <f t="shared" si="20"/>
        <v>3</v>
      </c>
      <c r="G138" s="10">
        <f t="shared" si="20"/>
        <v>4.66</v>
      </c>
      <c r="H138" s="10">
        <f t="shared" si="20"/>
        <v>4</v>
      </c>
      <c r="I138" s="10">
        <f t="shared" si="20"/>
        <v>4</v>
      </c>
      <c r="J138" s="10">
        <v>5.333333333333333</v>
      </c>
      <c r="K138" s="10">
        <v>4</v>
      </c>
      <c r="L138" s="105">
        <v>3.333333333333333</v>
      </c>
      <c r="M138" s="10">
        <v>3.333333333333333</v>
      </c>
      <c r="N138" s="98">
        <v>3</v>
      </c>
    </row>
    <row r="139" spans="1:14">
      <c r="A139" s="11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103"/>
      <c r="M139" s="4"/>
      <c r="N139" s="96"/>
    </row>
    <row r="140" spans="1:14">
      <c r="A140" s="1" t="s">
        <v>37</v>
      </c>
      <c r="B140" s="3" t="s">
        <v>3</v>
      </c>
      <c r="C140" s="4">
        <v>1</v>
      </c>
      <c r="D140" s="4">
        <v>1</v>
      </c>
      <c r="E140" s="4">
        <v>0</v>
      </c>
      <c r="F140" s="4">
        <v>1.33</v>
      </c>
      <c r="G140" s="4">
        <v>0.66</v>
      </c>
      <c r="H140" s="4">
        <v>0</v>
      </c>
      <c r="I140" s="4">
        <v>0</v>
      </c>
      <c r="J140" s="4">
        <v>0</v>
      </c>
      <c r="K140" s="4">
        <v>0</v>
      </c>
      <c r="L140" s="103">
        <v>0</v>
      </c>
      <c r="M140" s="4">
        <v>0.66666666666666663</v>
      </c>
      <c r="N140" s="96">
        <v>0</v>
      </c>
    </row>
    <row r="141" spans="1:14">
      <c r="A141" s="5"/>
      <c r="B141" s="6" t="s">
        <v>4</v>
      </c>
      <c r="C141" s="7">
        <v>0</v>
      </c>
      <c r="D141" s="7">
        <v>0</v>
      </c>
      <c r="E141" s="7">
        <v>1</v>
      </c>
      <c r="F141" s="7">
        <v>0</v>
      </c>
      <c r="G141" s="7">
        <v>1.33</v>
      </c>
      <c r="H141" s="7">
        <v>1.33</v>
      </c>
      <c r="I141" s="7">
        <v>1</v>
      </c>
      <c r="J141" s="7">
        <v>2</v>
      </c>
      <c r="K141" s="7">
        <v>0.66666666666666663</v>
      </c>
      <c r="L141" s="104">
        <v>0.66666666666666663</v>
      </c>
      <c r="M141" s="7">
        <v>0</v>
      </c>
      <c r="N141" s="97">
        <v>0</v>
      </c>
    </row>
    <row r="142" spans="1:14">
      <c r="A142" s="5"/>
      <c r="B142" s="6" t="s">
        <v>5</v>
      </c>
      <c r="C142" s="7">
        <v>0.67</v>
      </c>
      <c r="D142" s="7">
        <v>0.83</v>
      </c>
      <c r="E142" s="7">
        <v>0.66</v>
      </c>
      <c r="F142" s="7">
        <v>1.33</v>
      </c>
      <c r="G142" s="7">
        <v>2.75</v>
      </c>
      <c r="H142" s="7">
        <v>1.07</v>
      </c>
      <c r="I142" s="7">
        <v>1.66</v>
      </c>
      <c r="J142" s="7">
        <v>1.1666666666666667</v>
      </c>
      <c r="K142" s="7">
        <v>2.083333333333333</v>
      </c>
      <c r="L142" s="104">
        <v>1.6666666666666665</v>
      </c>
      <c r="M142" s="7">
        <v>1.6666666666666665</v>
      </c>
      <c r="N142" s="97">
        <v>2.333333333333333</v>
      </c>
    </row>
    <row r="143" spans="1:14">
      <c r="A143" s="5"/>
      <c r="B143" s="6" t="s">
        <v>6</v>
      </c>
      <c r="C143" s="7">
        <v>0.33</v>
      </c>
      <c r="D143" s="7">
        <v>0.33</v>
      </c>
      <c r="E143" s="7">
        <v>1</v>
      </c>
      <c r="F143" s="7">
        <v>0.34</v>
      </c>
      <c r="G143" s="7">
        <v>0.33</v>
      </c>
      <c r="H143" s="7">
        <v>0.33</v>
      </c>
      <c r="I143" s="7">
        <v>0.41</v>
      </c>
      <c r="J143" s="7">
        <v>0.41666666666666663</v>
      </c>
      <c r="K143" s="7">
        <v>0.33333333333333331</v>
      </c>
      <c r="L143" s="104">
        <v>0</v>
      </c>
      <c r="M143" s="7">
        <v>8.3333333333333329E-2</v>
      </c>
      <c r="N143" s="97">
        <v>0</v>
      </c>
    </row>
    <row r="144" spans="1:14">
      <c r="A144" s="8" t="s">
        <v>38</v>
      </c>
      <c r="B144" s="9"/>
      <c r="C144" s="10">
        <f>SUM(C140:C143)</f>
        <v>2</v>
      </c>
      <c r="D144" s="10">
        <f>SUM(D140:D143)</f>
        <v>2.16</v>
      </c>
      <c r="E144" s="10">
        <f t="shared" ref="E144:I144" si="21">SUM(E140:E143)</f>
        <v>2.66</v>
      </c>
      <c r="F144" s="10">
        <f t="shared" si="21"/>
        <v>3</v>
      </c>
      <c r="G144" s="10">
        <f t="shared" si="21"/>
        <v>5.07</v>
      </c>
      <c r="H144" s="10">
        <f t="shared" si="21"/>
        <v>2.7300000000000004</v>
      </c>
      <c r="I144" s="10">
        <f t="shared" si="21"/>
        <v>3.0700000000000003</v>
      </c>
      <c r="J144" s="10">
        <v>3.583333333333333</v>
      </c>
      <c r="K144" s="10">
        <v>3.083333333333333</v>
      </c>
      <c r="L144" s="105">
        <v>2.333333333333333</v>
      </c>
      <c r="M144" s="10">
        <v>2.4166666666666665</v>
      </c>
      <c r="N144" s="98">
        <v>2.333333333333333</v>
      </c>
    </row>
    <row r="145" spans="1:14">
      <c r="A145" s="11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103"/>
      <c r="M145" s="4"/>
      <c r="N145" s="96"/>
    </row>
    <row r="146" spans="1:14">
      <c r="A146" s="32" t="s">
        <v>78</v>
      </c>
      <c r="B146" s="3" t="s">
        <v>3</v>
      </c>
      <c r="C146" s="4">
        <v>1</v>
      </c>
      <c r="D146" s="4">
        <v>1</v>
      </c>
      <c r="E146" s="4">
        <v>1.33</v>
      </c>
      <c r="F146" s="4">
        <v>1</v>
      </c>
      <c r="G146" s="4">
        <v>0</v>
      </c>
      <c r="H146" s="4">
        <v>1</v>
      </c>
      <c r="I146" s="4">
        <v>0</v>
      </c>
      <c r="J146" s="4"/>
      <c r="K146" s="4"/>
      <c r="L146" s="103"/>
      <c r="M146" s="4"/>
      <c r="N146" s="96"/>
    </row>
    <row r="147" spans="1:14">
      <c r="A147" s="5"/>
      <c r="B147" s="6" t="s">
        <v>4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  <c r="J147" s="7"/>
      <c r="K147" s="7"/>
      <c r="L147" s="104"/>
      <c r="M147" s="7"/>
      <c r="N147" s="97"/>
    </row>
    <row r="148" spans="1:14">
      <c r="A148" s="5"/>
      <c r="B148" s="6" t="s">
        <v>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0.66</v>
      </c>
      <c r="J148" s="7"/>
      <c r="K148" s="7"/>
      <c r="L148" s="104"/>
      <c r="M148" s="7"/>
      <c r="N148" s="97"/>
    </row>
    <row r="149" spans="1:14">
      <c r="A149" s="5"/>
      <c r="B149" s="6" t="s">
        <v>6</v>
      </c>
      <c r="C149" s="7">
        <v>0</v>
      </c>
      <c r="D149" s="7">
        <v>0</v>
      </c>
      <c r="E149" s="7">
        <v>0</v>
      </c>
      <c r="F149" s="7">
        <v>0</v>
      </c>
      <c r="G149" s="7">
        <v>1</v>
      </c>
      <c r="H149" s="7">
        <v>0.66</v>
      </c>
      <c r="I149" s="7">
        <v>0</v>
      </c>
      <c r="J149" s="7"/>
      <c r="K149" s="7"/>
      <c r="L149" s="104"/>
      <c r="M149" s="7"/>
      <c r="N149" s="97"/>
    </row>
    <row r="150" spans="1:14">
      <c r="A150" s="8" t="s">
        <v>79</v>
      </c>
      <c r="B150" s="9"/>
      <c r="C150" s="10">
        <f>SUM(C146:C149)</f>
        <v>1</v>
      </c>
      <c r="D150" s="10">
        <f>SUM(D146:D149)</f>
        <v>1</v>
      </c>
      <c r="E150" s="10">
        <f t="shared" ref="E150:I150" si="22">SUM(E146:E149)</f>
        <v>1.33</v>
      </c>
      <c r="F150" s="10">
        <f t="shared" si="22"/>
        <v>1</v>
      </c>
      <c r="G150" s="10">
        <f t="shared" si="22"/>
        <v>1</v>
      </c>
      <c r="H150" s="10">
        <f t="shared" si="22"/>
        <v>1.6600000000000001</v>
      </c>
      <c r="I150" s="10">
        <f t="shared" si="22"/>
        <v>1.6600000000000001</v>
      </c>
      <c r="J150" s="10"/>
      <c r="K150" s="10"/>
      <c r="L150" s="105"/>
      <c r="M150" s="10"/>
      <c r="N150" s="98"/>
    </row>
    <row r="151" spans="1:14">
      <c r="A151" s="11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103"/>
      <c r="M151" s="4"/>
      <c r="N151" s="96"/>
    </row>
    <row r="152" spans="1:14">
      <c r="A152" s="1" t="s">
        <v>39</v>
      </c>
      <c r="B152" s="3" t="s">
        <v>4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2.333333333333333</v>
      </c>
      <c r="K152" s="4">
        <v>2</v>
      </c>
      <c r="L152" s="103">
        <v>1</v>
      </c>
      <c r="M152" s="4">
        <v>0</v>
      </c>
      <c r="N152" s="96">
        <v>0</v>
      </c>
    </row>
    <row r="153" spans="1:14">
      <c r="A153" s="5"/>
      <c r="B153" s="6" t="s">
        <v>6</v>
      </c>
      <c r="C153" s="7">
        <v>1.5</v>
      </c>
      <c r="D153" s="7">
        <v>1.66</v>
      </c>
      <c r="E153" s="7">
        <v>2.66</v>
      </c>
      <c r="F153" s="7">
        <v>3.58</v>
      </c>
      <c r="G153" s="7">
        <v>1.5</v>
      </c>
      <c r="H153" s="7">
        <v>0.83</v>
      </c>
      <c r="I153" s="7">
        <v>0.33</v>
      </c>
      <c r="J153" s="7">
        <v>2</v>
      </c>
      <c r="K153" s="7">
        <v>1.3333333333333333</v>
      </c>
      <c r="L153" s="104">
        <v>1.1666666666666665</v>
      </c>
      <c r="M153" s="7">
        <v>1.6666666666666665</v>
      </c>
      <c r="N153" s="97">
        <v>1.6666666666666665</v>
      </c>
    </row>
    <row r="154" spans="1:14">
      <c r="A154" s="8" t="s">
        <v>40</v>
      </c>
      <c r="B154" s="9"/>
      <c r="C154" s="10">
        <f>SUM(C152:C153)</f>
        <v>1.5</v>
      </c>
      <c r="D154" s="10">
        <f>SUM(D152:D153)</f>
        <v>1.66</v>
      </c>
      <c r="E154" s="10">
        <f t="shared" ref="E154:I154" si="23">SUM(E152:E153)</f>
        <v>2.66</v>
      </c>
      <c r="F154" s="10">
        <f t="shared" si="23"/>
        <v>3.58</v>
      </c>
      <c r="G154" s="10">
        <f t="shared" si="23"/>
        <v>1.5</v>
      </c>
      <c r="H154" s="10">
        <f t="shared" si="23"/>
        <v>0.83</v>
      </c>
      <c r="I154" s="10">
        <f t="shared" si="23"/>
        <v>0.33</v>
      </c>
      <c r="J154" s="10">
        <v>4.333333333333333</v>
      </c>
      <c r="K154" s="10">
        <v>3.333333333333333</v>
      </c>
      <c r="L154" s="105">
        <v>2.1666666666666665</v>
      </c>
      <c r="M154" s="10">
        <v>1.6666666666666665</v>
      </c>
      <c r="N154" s="98">
        <v>1.6666666666666665</v>
      </c>
    </row>
    <row r="155" spans="1:14" ht="23.25" thickBot="1">
      <c r="A155" s="11"/>
      <c r="B155" s="3"/>
      <c r="C155" s="112" t="s">
        <v>117</v>
      </c>
      <c r="D155" s="4"/>
      <c r="E155" s="4"/>
      <c r="F155" s="4"/>
      <c r="G155" s="4"/>
      <c r="H155" s="4"/>
      <c r="I155" s="4"/>
      <c r="J155" s="4"/>
      <c r="K155" s="4"/>
      <c r="L155" s="103"/>
      <c r="M155" s="4"/>
      <c r="N155" s="96"/>
    </row>
    <row r="156" spans="1:14" ht="13.5" thickBot="1">
      <c r="A156" s="12" t="s">
        <v>41</v>
      </c>
      <c r="B156" s="13"/>
      <c r="C156" s="13">
        <f>C6+C12+C18+C24+C30+C36+C42+C48+C54+C60+C66+C72+C78+C84+C90+C96+C102+C108+C114+C120+C126+C132+C138+C144+C150+C154</f>
        <v>124.70999999999998</v>
      </c>
      <c r="D156" s="13">
        <f t="shared" ref="D156" si="24">D6+D18+D24+D30+D36+D42+D48+D54+D60+D66+D72+D78+D84+D96+D102+D108+D114+D120+D126+D132+D138+D144++D150+D154</f>
        <v>113.19999999999999</v>
      </c>
      <c r="E156" s="13">
        <f t="shared" ref="E156:I156" si="25">E6+E18+E24+E30+E36+E42+E48+E54+E60+E66+E72+E78+E84+E96+E102+E108+E114+E120+E126+E132+E138+E144++E150+E154</f>
        <v>125.89999999999996</v>
      </c>
      <c r="F156" s="13">
        <f t="shared" si="25"/>
        <v>123.84999999999998</v>
      </c>
      <c r="G156" s="13">
        <f t="shared" si="25"/>
        <v>151.42999999999998</v>
      </c>
      <c r="H156" s="13">
        <f t="shared" si="25"/>
        <v>139.70999999999998</v>
      </c>
      <c r="I156" s="13">
        <f t="shared" si="25"/>
        <v>143.05000000000001</v>
      </c>
      <c r="J156" s="13">
        <v>152.55555555555551</v>
      </c>
      <c r="K156" s="13">
        <v>137.45833333333331</v>
      </c>
      <c r="L156" s="108">
        <v>126.33333333333337</v>
      </c>
      <c r="M156" s="13">
        <v>120.0555555555556</v>
      </c>
      <c r="N156" s="101">
        <v>117.33333333333333</v>
      </c>
    </row>
  </sheetData>
  <pageMargins left="0.75" right="0.75" top="0.74" bottom="0.46" header="0.5" footer="0.25"/>
  <pageSetup orientation="landscape" r:id="rId1"/>
  <headerFooter>
    <oddHeader>&amp;CFTE FACULTY BY DEPT &amp; APPOINTMENT TYPE</oddHeader>
  </headerFooter>
  <ignoredErrors>
    <ignoredError sqref="H6 H78 G6 F6 E6 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pane ySplit="1" topLeftCell="A2" activePane="bottomLeft" state="frozen"/>
      <selection pane="bottomLeft" activeCell="B45" sqref="B45"/>
    </sheetView>
  </sheetViews>
  <sheetFormatPr defaultRowHeight="12.75"/>
  <cols>
    <col min="1" max="1" width="21.28515625" customWidth="1"/>
    <col min="2" max="2" width="19.42578125" customWidth="1"/>
    <col min="3" max="14" width="11.28515625" style="14" bestFit="1" customWidth="1"/>
  </cols>
  <sheetData>
    <row r="1" spans="1:14" s="67" customFormat="1" ht="30">
      <c r="A1" s="81" t="s">
        <v>42</v>
      </c>
      <c r="B1" s="68" t="s">
        <v>43</v>
      </c>
      <c r="C1" s="82" t="s">
        <v>105</v>
      </c>
      <c r="D1" s="82" t="s">
        <v>93</v>
      </c>
      <c r="E1" s="82" t="s">
        <v>94</v>
      </c>
      <c r="F1" s="82" t="s">
        <v>95</v>
      </c>
      <c r="G1" s="82" t="s">
        <v>96</v>
      </c>
      <c r="H1" s="82" t="s">
        <v>97</v>
      </c>
      <c r="I1" s="82" t="s">
        <v>98</v>
      </c>
      <c r="J1" s="82" t="s">
        <v>99</v>
      </c>
      <c r="K1" s="83" t="s">
        <v>100</v>
      </c>
      <c r="L1" s="83" t="s">
        <v>101</v>
      </c>
      <c r="M1" s="83" t="s">
        <v>103</v>
      </c>
      <c r="N1" s="83" t="s">
        <v>104</v>
      </c>
    </row>
    <row r="2" spans="1:14" s="52" customFormat="1">
      <c r="A2" s="48"/>
      <c r="B2" s="49" t="s">
        <v>44</v>
      </c>
      <c r="C2" s="50"/>
      <c r="D2" s="50"/>
      <c r="E2" s="50"/>
      <c r="F2" s="50"/>
      <c r="G2" s="50"/>
      <c r="H2" s="50"/>
      <c r="I2" s="50"/>
      <c r="J2" s="55"/>
      <c r="K2" s="51"/>
      <c r="L2" s="51"/>
      <c r="M2" s="51"/>
      <c r="N2" s="51"/>
    </row>
    <row r="3" spans="1:14">
      <c r="A3" s="6" t="s">
        <v>45</v>
      </c>
      <c r="B3" s="6" t="s">
        <v>46</v>
      </c>
      <c r="C3" s="15">
        <v>0</v>
      </c>
      <c r="D3" s="15">
        <v>1</v>
      </c>
      <c r="E3" s="15">
        <v>1</v>
      </c>
      <c r="F3" s="15">
        <v>2</v>
      </c>
      <c r="G3" s="15"/>
      <c r="H3" s="15"/>
      <c r="I3" s="15"/>
      <c r="J3" s="15">
        <v>2</v>
      </c>
      <c r="K3" s="16">
        <v>2</v>
      </c>
      <c r="L3" s="16">
        <v>2</v>
      </c>
      <c r="M3" s="16"/>
      <c r="N3" s="16">
        <v>1</v>
      </c>
    </row>
    <row r="4" spans="1:14">
      <c r="A4" s="17"/>
      <c r="B4" s="6" t="s">
        <v>47</v>
      </c>
      <c r="C4" s="15">
        <v>3</v>
      </c>
      <c r="D4" s="15">
        <v>3</v>
      </c>
      <c r="E4" s="15">
        <v>5</v>
      </c>
      <c r="F4" s="15">
        <v>1</v>
      </c>
      <c r="G4" s="15"/>
      <c r="H4" s="15"/>
      <c r="I4" s="15"/>
      <c r="J4" s="15">
        <v>4</v>
      </c>
      <c r="K4" s="16">
        <v>3</v>
      </c>
      <c r="L4" s="16">
        <v>5</v>
      </c>
      <c r="M4" s="16"/>
      <c r="N4" s="16">
        <v>3</v>
      </c>
    </row>
    <row r="5" spans="1:14">
      <c r="A5" s="17"/>
      <c r="B5" s="6" t="s">
        <v>48</v>
      </c>
      <c r="C5" s="15">
        <v>0</v>
      </c>
      <c r="D5" s="15">
        <v>0</v>
      </c>
      <c r="E5" s="15">
        <v>0</v>
      </c>
      <c r="F5" s="15">
        <v>0</v>
      </c>
      <c r="G5" s="15"/>
      <c r="H5" s="15"/>
      <c r="I5" s="15"/>
      <c r="J5" s="15">
        <v>1</v>
      </c>
      <c r="K5" s="16">
        <v>1</v>
      </c>
      <c r="L5" s="16">
        <v>1</v>
      </c>
      <c r="M5" s="16"/>
      <c r="N5" s="16">
        <v>0</v>
      </c>
    </row>
    <row r="6" spans="1:14">
      <c r="A6" s="17"/>
      <c r="B6" s="56" t="s">
        <v>109</v>
      </c>
      <c r="C6" s="15">
        <v>1</v>
      </c>
      <c r="D6" s="15">
        <v>1</v>
      </c>
      <c r="E6" s="15">
        <v>1</v>
      </c>
      <c r="F6" s="15">
        <v>5</v>
      </c>
      <c r="G6" s="15"/>
      <c r="H6" s="15"/>
      <c r="I6" s="15"/>
      <c r="J6" s="15">
        <v>5</v>
      </c>
      <c r="K6" s="16">
        <v>2</v>
      </c>
      <c r="L6" s="16">
        <v>3</v>
      </c>
      <c r="M6" s="16"/>
      <c r="N6" s="16">
        <v>3</v>
      </c>
    </row>
    <row r="7" spans="1:14">
      <c r="A7" s="17"/>
      <c r="B7" s="6" t="s">
        <v>49</v>
      </c>
      <c r="C7" s="18">
        <v>56</v>
      </c>
      <c r="D7" s="18">
        <v>52</v>
      </c>
      <c r="E7" s="18">
        <v>56</v>
      </c>
      <c r="F7" s="18">
        <v>65</v>
      </c>
      <c r="G7" s="18"/>
      <c r="H7" s="18"/>
      <c r="I7" s="18"/>
      <c r="J7" s="18">
        <v>75</v>
      </c>
      <c r="K7" s="19">
        <v>76</v>
      </c>
      <c r="L7" s="19">
        <v>69</v>
      </c>
      <c r="M7" s="19"/>
      <c r="N7" s="19">
        <v>80</v>
      </c>
    </row>
    <row r="8" spans="1:14" s="52" customFormat="1">
      <c r="A8" s="78" t="s">
        <v>50</v>
      </c>
      <c r="B8" s="87"/>
      <c r="C8" s="85">
        <f>SUM(C3:C7)</f>
        <v>60</v>
      </c>
      <c r="D8" s="85">
        <f>SUM(D3:D7)</f>
        <v>57</v>
      </c>
      <c r="E8" s="85">
        <f>SUM(E3:E7)</f>
        <v>63</v>
      </c>
      <c r="F8" s="85">
        <f>SUM(F3:F7)</f>
        <v>73</v>
      </c>
      <c r="G8" s="85"/>
      <c r="H8" s="85"/>
      <c r="I8" s="85"/>
      <c r="J8" s="85">
        <v>87</v>
      </c>
      <c r="K8" s="86">
        <v>84</v>
      </c>
      <c r="L8" s="86">
        <v>80</v>
      </c>
      <c r="M8" s="86"/>
      <c r="N8" s="91">
        <v>87</v>
      </c>
    </row>
    <row r="9" spans="1:14">
      <c r="A9" s="3" t="s">
        <v>51</v>
      </c>
      <c r="B9" s="6" t="s">
        <v>46</v>
      </c>
      <c r="C9" s="20">
        <v>1</v>
      </c>
      <c r="D9" s="20">
        <v>0</v>
      </c>
      <c r="E9" s="20">
        <v>0</v>
      </c>
      <c r="F9" s="20">
        <v>0</v>
      </c>
      <c r="G9" s="20"/>
      <c r="H9" s="20"/>
      <c r="I9" s="20"/>
      <c r="J9" s="20">
        <v>1</v>
      </c>
      <c r="K9" s="21">
        <v>0</v>
      </c>
      <c r="L9" s="21">
        <v>1</v>
      </c>
      <c r="M9" s="21"/>
      <c r="N9" s="16"/>
    </row>
    <row r="10" spans="1:14">
      <c r="A10" s="17"/>
      <c r="B10" s="6" t="s">
        <v>47</v>
      </c>
      <c r="C10" s="15">
        <v>0</v>
      </c>
      <c r="D10" s="15">
        <v>1</v>
      </c>
      <c r="E10" s="15">
        <v>0</v>
      </c>
      <c r="F10" s="15">
        <v>0</v>
      </c>
      <c r="G10" s="15"/>
      <c r="H10" s="15"/>
      <c r="I10" s="15"/>
      <c r="J10" s="15">
        <v>0</v>
      </c>
      <c r="K10" s="16">
        <v>2</v>
      </c>
      <c r="L10" s="16">
        <v>0</v>
      </c>
      <c r="M10" s="16"/>
      <c r="N10" s="16"/>
    </row>
    <row r="11" spans="1:14">
      <c r="A11" s="17"/>
      <c r="B11" s="6" t="s">
        <v>48</v>
      </c>
      <c r="C11" s="15">
        <v>0</v>
      </c>
      <c r="D11" s="15">
        <v>0</v>
      </c>
      <c r="E11" s="15">
        <v>0</v>
      </c>
      <c r="F11" s="15">
        <v>0</v>
      </c>
      <c r="G11" s="15"/>
      <c r="H11" s="15"/>
      <c r="I11" s="15"/>
      <c r="J11" s="15">
        <v>0</v>
      </c>
      <c r="K11" s="16">
        <v>0</v>
      </c>
      <c r="L11" s="16">
        <v>0</v>
      </c>
      <c r="M11" s="16"/>
      <c r="N11" s="16"/>
    </row>
    <row r="12" spans="1:14">
      <c r="A12" s="17"/>
      <c r="B12" s="56" t="s">
        <v>109</v>
      </c>
      <c r="C12" s="15">
        <v>2</v>
      </c>
      <c r="D12" s="15"/>
      <c r="E12" s="15"/>
      <c r="F12" s="15"/>
      <c r="G12" s="15"/>
      <c r="H12" s="15"/>
      <c r="I12" s="15"/>
      <c r="J12" s="15"/>
      <c r="K12" s="16"/>
      <c r="L12" s="16"/>
      <c r="M12" s="16"/>
      <c r="N12" s="16"/>
    </row>
    <row r="13" spans="1:14">
      <c r="A13" s="17"/>
      <c r="B13" s="6" t="s">
        <v>49</v>
      </c>
      <c r="C13" s="15">
        <v>26</v>
      </c>
      <c r="D13" s="15">
        <v>26</v>
      </c>
      <c r="E13" s="15">
        <v>11</v>
      </c>
      <c r="F13" s="15">
        <v>27</v>
      </c>
      <c r="G13" s="15"/>
      <c r="H13" s="15"/>
      <c r="I13" s="15"/>
      <c r="J13" s="15">
        <v>15</v>
      </c>
      <c r="K13" s="16">
        <v>11</v>
      </c>
      <c r="L13" s="16">
        <v>17</v>
      </c>
      <c r="M13" s="16"/>
      <c r="N13" s="16"/>
    </row>
    <row r="14" spans="1:14">
      <c r="A14" s="6"/>
      <c r="B14" s="22" t="s">
        <v>52</v>
      </c>
      <c r="C14" s="19">
        <v>0</v>
      </c>
      <c r="D14" s="19">
        <v>2</v>
      </c>
      <c r="E14" s="19">
        <v>0</v>
      </c>
      <c r="F14" s="19">
        <v>1</v>
      </c>
      <c r="G14" s="19"/>
      <c r="H14" s="19"/>
      <c r="I14" s="19"/>
      <c r="J14" s="19">
        <v>0</v>
      </c>
      <c r="K14" s="19">
        <v>7</v>
      </c>
      <c r="L14" s="19">
        <v>0</v>
      </c>
      <c r="M14" s="19"/>
      <c r="N14" s="19"/>
    </row>
    <row r="15" spans="1:14" s="52" customFormat="1">
      <c r="A15" s="78" t="s">
        <v>53</v>
      </c>
      <c r="B15" s="84"/>
      <c r="C15" s="85">
        <f>SUM(C9:C14)</f>
        <v>29</v>
      </c>
      <c r="D15" s="85">
        <f>SUM(D9:D14)</f>
        <v>29</v>
      </c>
      <c r="E15" s="85">
        <f>SUM(E9:E14)</f>
        <v>11</v>
      </c>
      <c r="F15" s="85">
        <f>SUM(F10:F14)</f>
        <v>28</v>
      </c>
      <c r="G15" s="85"/>
      <c r="H15" s="85"/>
      <c r="I15" s="85"/>
      <c r="J15" s="85">
        <v>16</v>
      </c>
      <c r="K15" s="86">
        <v>20</v>
      </c>
      <c r="L15" s="86">
        <v>18</v>
      </c>
      <c r="M15" s="86"/>
      <c r="N15" s="86"/>
    </row>
    <row r="16" spans="1:14">
      <c r="A16" s="27"/>
      <c r="B16" s="5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8"/>
    </row>
    <row r="17" spans="1:14" s="52" customFormat="1">
      <c r="A17" s="53"/>
      <c r="B17" s="54" t="s">
        <v>54</v>
      </c>
      <c r="C17" s="50"/>
      <c r="D17" s="50"/>
      <c r="E17" s="50"/>
      <c r="F17" s="50"/>
      <c r="G17" s="50"/>
      <c r="H17" s="50"/>
      <c r="I17" s="50"/>
      <c r="J17" s="55"/>
      <c r="K17" s="51"/>
      <c r="L17" s="51"/>
      <c r="M17" s="51"/>
      <c r="N17" s="51"/>
    </row>
    <row r="18" spans="1:14">
      <c r="A18" s="6" t="s">
        <v>45</v>
      </c>
      <c r="B18" s="6" t="s">
        <v>46</v>
      </c>
      <c r="C18" s="15">
        <v>3</v>
      </c>
      <c r="D18" s="15">
        <v>5</v>
      </c>
      <c r="E18" s="15">
        <v>6</v>
      </c>
      <c r="F18" s="15">
        <v>3</v>
      </c>
      <c r="G18" s="15"/>
      <c r="H18" s="15"/>
      <c r="I18" s="15"/>
      <c r="J18" s="15">
        <v>2</v>
      </c>
      <c r="K18" s="16">
        <v>2</v>
      </c>
      <c r="L18" s="16">
        <v>2</v>
      </c>
      <c r="M18" s="16"/>
      <c r="N18" s="16">
        <v>2</v>
      </c>
    </row>
    <row r="19" spans="1:14">
      <c r="A19" s="17"/>
      <c r="B19" s="6" t="s">
        <v>47</v>
      </c>
      <c r="C19" s="15">
        <v>1</v>
      </c>
      <c r="D19" s="15">
        <v>1</v>
      </c>
      <c r="E19" s="15">
        <v>0</v>
      </c>
      <c r="F19" s="15">
        <v>0</v>
      </c>
      <c r="G19" s="15"/>
      <c r="H19" s="15"/>
      <c r="I19" s="15"/>
      <c r="J19" s="15">
        <v>0</v>
      </c>
      <c r="K19" s="16">
        <v>1</v>
      </c>
      <c r="L19" s="16">
        <v>1</v>
      </c>
      <c r="M19" s="16"/>
      <c r="N19" s="16">
        <v>0</v>
      </c>
    </row>
    <row r="20" spans="1:14">
      <c r="A20" s="17"/>
      <c r="B20" s="6" t="s">
        <v>48</v>
      </c>
      <c r="C20" s="15">
        <v>2</v>
      </c>
      <c r="D20" s="15">
        <v>2</v>
      </c>
      <c r="E20" s="15">
        <v>1</v>
      </c>
      <c r="F20" s="15">
        <v>2</v>
      </c>
      <c r="G20" s="15"/>
      <c r="H20" s="15"/>
      <c r="I20" s="15"/>
      <c r="J20" s="15">
        <v>3</v>
      </c>
      <c r="K20" s="16">
        <v>2</v>
      </c>
      <c r="L20" s="16">
        <v>1</v>
      </c>
      <c r="M20" s="16"/>
      <c r="N20" s="16">
        <v>1</v>
      </c>
    </row>
    <row r="21" spans="1:14">
      <c r="A21" s="17"/>
      <c r="B21" s="56" t="s">
        <v>109</v>
      </c>
      <c r="C21" s="15">
        <v>2</v>
      </c>
      <c r="D21" s="15">
        <v>1</v>
      </c>
      <c r="E21" s="15">
        <v>2</v>
      </c>
      <c r="F21" s="15">
        <v>5</v>
      </c>
      <c r="G21" s="15"/>
      <c r="H21" s="15"/>
      <c r="I21" s="15"/>
      <c r="J21" s="15">
        <v>5</v>
      </c>
      <c r="K21" s="16">
        <v>3</v>
      </c>
      <c r="L21" s="16">
        <v>4</v>
      </c>
      <c r="M21" s="16"/>
      <c r="N21" s="16">
        <v>0</v>
      </c>
    </row>
    <row r="22" spans="1:14">
      <c r="A22" s="17"/>
      <c r="B22" s="6" t="s">
        <v>49</v>
      </c>
      <c r="C22" s="18">
        <v>37</v>
      </c>
      <c r="D22" s="23">
        <v>35</v>
      </c>
      <c r="E22" s="23">
        <v>34</v>
      </c>
      <c r="F22" s="23">
        <v>37</v>
      </c>
      <c r="G22" s="23"/>
      <c r="H22" s="23"/>
      <c r="I22" s="23"/>
      <c r="J22" s="23">
        <v>44</v>
      </c>
      <c r="K22" s="24">
        <v>39</v>
      </c>
      <c r="L22" s="24">
        <v>35</v>
      </c>
      <c r="M22" s="24"/>
      <c r="N22" s="24">
        <v>31</v>
      </c>
    </row>
    <row r="23" spans="1:14" s="52" customFormat="1">
      <c r="A23" s="78" t="s">
        <v>50</v>
      </c>
      <c r="B23" s="87"/>
      <c r="C23" s="85">
        <f>SUM(C18:C22)</f>
        <v>45</v>
      </c>
      <c r="D23" s="85">
        <f>SUM(D18:D22)</f>
        <v>44</v>
      </c>
      <c r="E23" s="85">
        <f>SUM(E18:E22)</f>
        <v>43</v>
      </c>
      <c r="F23" s="85">
        <f>SUM(F18:F22)</f>
        <v>47</v>
      </c>
      <c r="G23" s="85"/>
      <c r="H23" s="85"/>
      <c r="I23" s="85"/>
      <c r="J23" s="85">
        <v>54</v>
      </c>
      <c r="K23" s="86">
        <v>47</v>
      </c>
      <c r="L23" s="86">
        <v>43</v>
      </c>
      <c r="M23" s="86"/>
      <c r="N23" s="86">
        <v>34</v>
      </c>
    </row>
    <row r="24" spans="1:14">
      <c r="A24" s="3" t="s">
        <v>51</v>
      </c>
      <c r="B24" s="6" t="s">
        <v>46</v>
      </c>
      <c r="C24" s="25">
        <v>0</v>
      </c>
      <c r="D24" s="25">
        <v>0</v>
      </c>
      <c r="E24" s="25">
        <v>0</v>
      </c>
      <c r="F24" s="25">
        <v>0</v>
      </c>
      <c r="G24" s="25"/>
      <c r="H24" s="25"/>
      <c r="I24" s="25"/>
      <c r="J24" s="25">
        <v>0</v>
      </c>
      <c r="K24" s="26">
        <v>0</v>
      </c>
      <c r="L24" s="26">
        <v>0</v>
      </c>
      <c r="M24" s="26"/>
      <c r="N24" s="26"/>
    </row>
    <row r="25" spans="1:14">
      <c r="A25" s="17"/>
      <c r="B25" s="6" t="s">
        <v>47</v>
      </c>
      <c r="C25" s="15">
        <v>0</v>
      </c>
      <c r="D25" s="15">
        <v>0</v>
      </c>
      <c r="E25" s="15">
        <v>3</v>
      </c>
      <c r="F25" s="15">
        <v>0</v>
      </c>
      <c r="G25" s="15"/>
      <c r="H25" s="15"/>
      <c r="I25" s="15"/>
      <c r="J25" s="15">
        <v>2</v>
      </c>
      <c r="K25" s="16">
        <v>1</v>
      </c>
      <c r="L25" s="16">
        <v>1</v>
      </c>
      <c r="M25" s="16"/>
      <c r="N25" s="16"/>
    </row>
    <row r="26" spans="1:14">
      <c r="A26" s="17"/>
      <c r="B26" s="6" t="s">
        <v>48</v>
      </c>
      <c r="C26" s="15">
        <v>0</v>
      </c>
      <c r="D26" s="15">
        <v>0</v>
      </c>
      <c r="E26" s="15">
        <v>0</v>
      </c>
      <c r="F26" s="15">
        <v>0</v>
      </c>
      <c r="G26" s="15"/>
      <c r="H26" s="15"/>
      <c r="I26" s="15"/>
      <c r="J26" s="15">
        <v>1</v>
      </c>
      <c r="K26" s="16">
        <v>1</v>
      </c>
      <c r="L26" s="16">
        <v>1</v>
      </c>
      <c r="M26" s="16"/>
      <c r="N26" s="16"/>
    </row>
    <row r="27" spans="1:14">
      <c r="A27" s="17"/>
      <c r="B27" s="6" t="s">
        <v>49</v>
      </c>
      <c r="C27" s="15">
        <v>17</v>
      </c>
      <c r="D27" s="15">
        <v>25</v>
      </c>
      <c r="E27" s="15">
        <v>10</v>
      </c>
      <c r="F27" s="15">
        <v>23</v>
      </c>
      <c r="G27" s="15"/>
      <c r="H27" s="15"/>
      <c r="I27" s="15"/>
      <c r="J27" s="15">
        <v>17</v>
      </c>
      <c r="K27" s="16">
        <v>7</v>
      </c>
      <c r="L27" s="16">
        <v>14</v>
      </c>
      <c r="M27" s="16"/>
      <c r="N27" s="16"/>
    </row>
    <row r="28" spans="1:14">
      <c r="A28" s="6"/>
      <c r="B28" s="22" t="s">
        <v>52</v>
      </c>
      <c r="C28" s="19">
        <v>0</v>
      </c>
      <c r="D28" s="19">
        <v>0</v>
      </c>
      <c r="E28" s="19">
        <v>0</v>
      </c>
      <c r="F28" s="19">
        <v>0</v>
      </c>
      <c r="G28" s="19"/>
      <c r="H28" s="19"/>
      <c r="I28" s="19"/>
      <c r="J28" s="19">
        <v>0</v>
      </c>
      <c r="K28" s="19">
        <v>9</v>
      </c>
      <c r="L28" s="19">
        <v>0</v>
      </c>
      <c r="M28" s="19"/>
      <c r="N28" s="19"/>
    </row>
    <row r="29" spans="1:14" s="52" customFormat="1">
      <c r="A29" s="78" t="s">
        <v>53</v>
      </c>
      <c r="B29" s="84"/>
      <c r="C29" s="85">
        <f>SUM(C24:C28)</f>
        <v>17</v>
      </c>
      <c r="D29" s="85">
        <f>SUM(D24:D28)</f>
        <v>25</v>
      </c>
      <c r="E29" s="85">
        <f>SUM(E24:E28)</f>
        <v>13</v>
      </c>
      <c r="F29" s="85">
        <f>SUM(F24:F28)</f>
        <v>23</v>
      </c>
      <c r="G29" s="85"/>
      <c r="H29" s="85"/>
      <c r="I29" s="85"/>
      <c r="J29" s="85">
        <v>20</v>
      </c>
      <c r="K29" s="86">
        <v>18</v>
      </c>
      <c r="L29" s="86">
        <v>16</v>
      </c>
      <c r="M29" s="86"/>
      <c r="N29" s="86"/>
    </row>
    <row r="30" spans="1:14">
      <c r="A30" s="27"/>
      <c r="B30" s="5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</row>
    <row r="31" spans="1:14" s="52" customFormat="1">
      <c r="A31" s="53"/>
      <c r="B31" s="54" t="s">
        <v>55</v>
      </c>
      <c r="C31" s="50"/>
      <c r="D31" s="50"/>
      <c r="E31" s="50"/>
      <c r="F31" s="50"/>
      <c r="G31" s="50"/>
      <c r="H31" s="50"/>
      <c r="I31" s="50"/>
      <c r="J31" s="55"/>
      <c r="K31" s="51"/>
      <c r="L31" s="51"/>
      <c r="M31" s="51"/>
      <c r="N31" s="51"/>
    </row>
    <row r="32" spans="1:14">
      <c r="A32" s="6" t="s">
        <v>45</v>
      </c>
      <c r="B32" s="6" t="s">
        <v>46</v>
      </c>
      <c r="C32" s="15">
        <v>3</v>
      </c>
      <c r="D32" s="15">
        <v>6</v>
      </c>
      <c r="E32" s="15">
        <v>7</v>
      </c>
      <c r="F32" s="15">
        <v>5</v>
      </c>
      <c r="G32" s="15"/>
      <c r="H32" s="15"/>
      <c r="I32" s="15"/>
      <c r="J32" s="15">
        <f t="shared" ref="J32:L40" si="0">J3+J18</f>
        <v>4</v>
      </c>
      <c r="K32" s="16">
        <f t="shared" si="0"/>
        <v>4</v>
      </c>
      <c r="L32" s="16">
        <f t="shared" si="0"/>
        <v>4</v>
      </c>
      <c r="M32" s="16"/>
      <c r="N32" s="16">
        <f t="shared" ref="N32:N37" si="1">N3+N18</f>
        <v>3</v>
      </c>
    </row>
    <row r="33" spans="1:14">
      <c r="A33" s="17"/>
      <c r="B33" s="6" t="s">
        <v>47</v>
      </c>
      <c r="C33" s="15">
        <v>4</v>
      </c>
      <c r="D33" s="15">
        <v>4</v>
      </c>
      <c r="E33" s="15">
        <v>5</v>
      </c>
      <c r="F33" s="15">
        <v>1</v>
      </c>
      <c r="G33" s="15"/>
      <c r="H33" s="15"/>
      <c r="I33" s="15"/>
      <c r="J33" s="15">
        <f t="shared" si="0"/>
        <v>4</v>
      </c>
      <c r="K33" s="16">
        <f t="shared" si="0"/>
        <v>4</v>
      </c>
      <c r="L33" s="16">
        <f t="shared" si="0"/>
        <v>6</v>
      </c>
      <c r="M33" s="16"/>
      <c r="N33" s="16">
        <f t="shared" si="1"/>
        <v>3</v>
      </c>
    </row>
    <row r="34" spans="1:14">
      <c r="A34" s="17"/>
      <c r="B34" s="6" t="s">
        <v>48</v>
      </c>
      <c r="C34" s="15">
        <v>2</v>
      </c>
      <c r="D34" s="15">
        <v>2</v>
      </c>
      <c r="E34" s="15">
        <v>1</v>
      </c>
      <c r="F34" s="15">
        <v>2</v>
      </c>
      <c r="G34" s="15"/>
      <c r="H34" s="15"/>
      <c r="I34" s="15"/>
      <c r="J34" s="15">
        <f t="shared" si="0"/>
        <v>4</v>
      </c>
      <c r="K34" s="16">
        <f t="shared" si="0"/>
        <v>3</v>
      </c>
      <c r="L34" s="16">
        <f t="shared" si="0"/>
        <v>2</v>
      </c>
      <c r="M34" s="16"/>
      <c r="N34" s="16">
        <f t="shared" si="1"/>
        <v>1</v>
      </c>
    </row>
    <row r="35" spans="1:14">
      <c r="A35" s="17"/>
      <c r="B35" s="56" t="s">
        <v>109</v>
      </c>
      <c r="C35" s="15">
        <v>3</v>
      </c>
      <c r="D35" s="15">
        <v>2</v>
      </c>
      <c r="E35" s="15">
        <v>3</v>
      </c>
      <c r="F35" s="15">
        <v>10</v>
      </c>
      <c r="G35" s="15"/>
      <c r="H35" s="15"/>
      <c r="I35" s="15"/>
      <c r="J35" s="15">
        <f t="shared" si="0"/>
        <v>10</v>
      </c>
      <c r="K35" s="16">
        <f t="shared" si="0"/>
        <v>5</v>
      </c>
      <c r="L35" s="16">
        <f t="shared" si="0"/>
        <v>7</v>
      </c>
      <c r="M35" s="16"/>
      <c r="N35" s="16">
        <f t="shared" si="1"/>
        <v>3</v>
      </c>
    </row>
    <row r="36" spans="1:14">
      <c r="A36" s="17"/>
      <c r="B36" s="6" t="s">
        <v>49</v>
      </c>
      <c r="C36" s="23">
        <v>93</v>
      </c>
      <c r="D36" s="23">
        <v>87</v>
      </c>
      <c r="E36" s="23">
        <v>90</v>
      </c>
      <c r="F36" s="23">
        <v>102</v>
      </c>
      <c r="G36" s="23"/>
      <c r="H36" s="23"/>
      <c r="I36" s="23"/>
      <c r="J36" s="23">
        <f t="shared" si="0"/>
        <v>119</v>
      </c>
      <c r="K36" s="24">
        <f t="shared" si="0"/>
        <v>115</v>
      </c>
      <c r="L36" s="24">
        <f t="shared" si="0"/>
        <v>104</v>
      </c>
      <c r="M36" s="24"/>
      <c r="N36" s="24">
        <f t="shared" si="1"/>
        <v>111</v>
      </c>
    </row>
    <row r="37" spans="1:14" s="52" customFormat="1">
      <c r="A37" s="78" t="s">
        <v>50</v>
      </c>
      <c r="B37" s="87"/>
      <c r="C37" s="85">
        <f>SUM(C32:C36)</f>
        <v>105</v>
      </c>
      <c r="D37" s="85">
        <f>SUM(D32:D36)</f>
        <v>101</v>
      </c>
      <c r="E37" s="85">
        <f>SUM(E32:E36)</f>
        <v>106</v>
      </c>
      <c r="F37" s="85">
        <f>SUM(F32:F36)</f>
        <v>120</v>
      </c>
      <c r="G37" s="85"/>
      <c r="H37" s="85"/>
      <c r="I37" s="85"/>
      <c r="J37" s="85">
        <f t="shared" si="0"/>
        <v>141</v>
      </c>
      <c r="K37" s="86">
        <f t="shared" si="0"/>
        <v>131</v>
      </c>
      <c r="L37" s="86">
        <f t="shared" si="0"/>
        <v>123</v>
      </c>
      <c r="M37" s="86"/>
      <c r="N37" s="86">
        <f t="shared" si="1"/>
        <v>121</v>
      </c>
    </row>
    <row r="38" spans="1:14">
      <c r="A38" s="3" t="s">
        <v>51</v>
      </c>
      <c r="B38" s="6" t="s">
        <v>46</v>
      </c>
      <c r="C38" s="25">
        <v>1</v>
      </c>
      <c r="D38" s="25">
        <v>0</v>
      </c>
      <c r="E38" s="25">
        <v>0</v>
      </c>
      <c r="F38" s="25">
        <v>0</v>
      </c>
      <c r="G38" s="25"/>
      <c r="H38" s="25"/>
      <c r="I38" s="25"/>
      <c r="J38" s="25">
        <f t="shared" si="0"/>
        <v>1</v>
      </c>
      <c r="K38" s="26">
        <f t="shared" si="0"/>
        <v>0</v>
      </c>
      <c r="L38" s="26">
        <f t="shared" si="0"/>
        <v>1</v>
      </c>
      <c r="M38" s="26"/>
      <c r="N38" s="26"/>
    </row>
    <row r="39" spans="1:14">
      <c r="A39" s="17"/>
      <c r="B39" s="6" t="s">
        <v>47</v>
      </c>
      <c r="C39" s="15">
        <v>0</v>
      </c>
      <c r="D39" s="15">
        <v>1</v>
      </c>
      <c r="E39" s="15">
        <v>3</v>
      </c>
      <c r="F39" s="15">
        <v>0</v>
      </c>
      <c r="G39" s="15"/>
      <c r="H39" s="15"/>
      <c r="I39" s="15"/>
      <c r="J39" s="15">
        <f t="shared" si="0"/>
        <v>2</v>
      </c>
      <c r="K39" s="16">
        <f t="shared" si="0"/>
        <v>3</v>
      </c>
      <c r="L39" s="16">
        <f t="shared" si="0"/>
        <v>1</v>
      </c>
      <c r="M39" s="16"/>
      <c r="N39" s="16"/>
    </row>
    <row r="40" spans="1:14">
      <c r="A40" s="17"/>
      <c r="B40" s="6" t="s">
        <v>48</v>
      </c>
      <c r="C40" s="15">
        <v>0</v>
      </c>
      <c r="D40" s="15">
        <v>0</v>
      </c>
      <c r="E40" s="15">
        <v>0</v>
      </c>
      <c r="F40" s="15">
        <v>0</v>
      </c>
      <c r="G40" s="15"/>
      <c r="H40" s="15"/>
      <c r="I40" s="15"/>
      <c r="J40" s="15">
        <f t="shared" si="0"/>
        <v>1</v>
      </c>
      <c r="K40" s="16">
        <f t="shared" si="0"/>
        <v>1</v>
      </c>
      <c r="L40" s="16">
        <f t="shared" si="0"/>
        <v>1</v>
      </c>
      <c r="M40" s="16"/>
      <c r="N40" s="16"/>
    </row>
    <row r="41" spans="1:14">
      <c r="A41" s="17"/>
      <c r="B41" s="56" t="s">
        <v>109</v>
      </c>
      <c r="C41" s="15">
        <v>2</v>
      </c>
      <c r="D41" s="15"/>
      <c r="E41" s="15"/>
      <c r="F41" s="15"/>
      <c r="G41" s="15"/>
      <c r="H41" s="15"/>
      <c r="I41" s="15"/>
      <c r="J41" s="15"/>
      <c r="K41" s="16"/>
      <c r="L41" s="16"/>
      <c r="M41" s="16"/>
      <c r="N41" s="16"/>
    </row>
    <row r="42" spans="1:14">
      <c r="A42" s="17"/>
      <c r="B42" s="6" t="s">
        <v>49</v>
      </c>
      <c r="C42" s="15">
        <v>43</v>
      </c>
      <c r="D42" s="15">
        <v>51</v>
      </c>
      <c r="E42" s="15">
        <v>21</v>
      </c>
      <c r="F42" s="15">
        <v>50</v>
      </c>
      <c r="G42" s="15"/>
      <c r="H42" s="15"/>
      <c r="I42" s="15"/>
      <c r="J42" s="15">
        <f t="shared" ref="J42:L44" si="2">J13+J27</f>
        <v>32</v>
      </c>
      <c r="K42" s="16">
        <f t="shared" si="2"/>
        <v>18</v>
      </c>
      <c r="L42" s="16">
        <f t="shared" si="2"/>
        <v>31</v>
      </c>
      <c r="M42" s="16"/>
      <c r="N42" s="16"/>
    </row>
    <row r="43" spans="1:14">
      <c r="A43" s="6"/>
      <c r="B43" s="22" t="s">
        <v>52</v>
      </c>
      <c r="C43" s="19">
        <v>0</v>
      </c>
      <c r="D43" s="19">
        <v>2</v>
      </c>
      <c r="E43" s="19">
        <v>0</v>
      </c>
      <c r="F43" s="19">
        <v>1</v>
      </c>
      <c r="G43" s="19"/>
      <c r="H43" s="19"/>
      <c r="I43" s="19"/>
      <c r="J43" s="19">
        <f t="shared" si="2"/>
        <v>0</v>
      </c>
      <c r="K43" s="19">
        <f t="shared" si="2"/>
        <v>16</v>
      </c>
      <c r="L43" s="19">
        <f t="shared" si="2"/>
        <v>0</v>
      </c>
      <c r="M43" s="19"/>
      <c r="N43" s="19"/>
    </row>
    <row r="44" spans="1:14" s="52" customFormat="1">
      <c r="A44" s="88" t="s">
        <v>53</v>
      </c>
      <c r="B44" s="89"/>
      <c r="C44" s="90">
        <f>SUM(C38:C43)</f>
        <v>46</v>
      </c>
      <c r="D44" s="90">
        <f>SUM(D38:D43)</f>
        <v>54</v>
      </c>
      <c r="E44" s="90">
        <f>SUM(E38:E43)</f>
        <v>24</v>
      </c>
      <c r="F44" s="90">
        <f>SUM(F38:F43)</f>
        <v>51</v>
      </c>
      <c r="G44" s="90"/>
      <c r="H44" s="90"/>
      <c r="I44" s="90"/>
      <c r="J44" s="90">
        <f t="shared" si="2"/>
        <v>36</v>
      </c>
      <c r="K44" s="91">
        <f t="shared" si="2"/>
        <v>38</v>
      </c>
      <c r="L44" s="91">
        <f t="shared" si="2"/>
        <v>34</v>
      </c>
      <c r="M44" s="91"/>
      <c r="N44" s="91"/>
    </row>
  </sheetData>
  <pageMargins left="0.75" right="0.75" top="1" bottom="1" header="0.5" footer="0.5"/>
  <pageSetup orientation="portrait"/>
  <headerFooter>
    <oddHeader>&amp;CFACULTY MEMBERS BY GENDER AND RACE-ETHNICITY</oddHeader>
  </headerFooter>
  <ignoredErrors>
    <ignoredError sqref="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C24" sqref="C24"/>
    </sheetView>
  </sheetViews>
  <sheetFormatPr defaultRowHeight="12.75"/>
  <cols>
    <col min="1" max="1" width="21.28515625" customWidth="1"/>
    <col min="2" max="2" width="10.7109375" customWidth="1"/>
    <col min="3" max="4" width="13.7109375" style="14" customWidth="1"/>
    <col min="5" max="5" width="12.7109375" style="14" customWidth="1"/>
    <col min="6" max="7" width="13" style="14" customWidth="1"/>
    <col min="8" max="8" width="13.42578125" style="14" customWidth="1"/>
    <col min="9" max="9" width="13.140625" style="14" customWidth="1"/>
    <col min="10" max="10" width="15.28515625" style="14" customWidth="1"/>
    <col min="11" max="12" width="12.140625" style="14" customWidth="1"/>
  </cols>
  <sheetData>
    <row r="1" spans="1:12" s="67" customFormat="1" ht="43.5" customHeight="1">
      <c r="A1" s="68" t="s">
        <v>56</v>
      </c>
      <c r="B1" s="69" t="s">
        <v>57</v>
      </c>
      <c r="C1" s="69" t="s">
        <v>105</v>
      </c>
      <c r="D1" s="69" t="s">
        <v>93</v>
      </c>
      <c r="E1" s="69" t="s">
        <v>94</v>
      </c>
      <c r="F1" s="69" t="s">
        <v>95</v>
      </c>
      <c r="G1" s="69" t="s">
        <v>96</v>
      </c>
      <c r="H1" s="69" t="s">
        <v>97</v>
      </c>
      <c r="I1" s="69" t="s">
        <v>98</v>
      </c>
      <c r="J1" s="70" t="s">
        <v>99</v>
      </c>
      <c r="K1" s="71" t="s">
        <v>100</v>
      </c>
      <c r="L1" s="70" t="s">
        <v>101</v>
      </c>
    </row>
    <row r="2" spans="1:12">
      <c r="A2" s="79" t="s">
        <v>58</v>
      </c>
      <c r="B2" s="3" t="s">
        <v>59</v>
      </c>
      <c r="C2" s="64">
        <v>0</v>
      </c>
      <c r="D2" s="64">
        <v>0</v>
      </c>
      <c r="E2" s="64">
        <v>0</v>
      </c>
      <c r="F2" s="64">
        <v>0</v>
      </c>
      <c r="G2" s="20"/>
      <c r="H2" s="20"/>
      <c r="I2" s="20"/>
      <c r="J2" s="20">
        <v>1</v>
      </c>
      <c r="K2" s="21">
        <v>1</v>
      </c>
      <c r="L2" s="21">
        <v>0</v>
      </c>
    </row>
    <row r="3" spans="1:12">
      <c r="A3" s="80" t="s">
        <v>4</v>
      </c>
      <c r="B3" s="3" t="s">
        <v>60</v>
      </c>
      <c r="C3" s="20">
        <v>0</v>
      </c>
      <c r="D3" s="20">
        <v>0</v>
      </c>
      <c r="E3" s="20">
        <v>0</v>
      </c>
      <c r="F3" s="20">
        <v>0</v>
      </c>
      <c r="G3" s="20"/>
      <c r="H3" s="20"/>
      <c r="I3" s="20"/>
      <c r="J3" s="20">
        <v>1</v>
      </c>
      <c r="K3" s="21">
        <v>1</v>
      </c>
      <c r="L3" s="21">
        <v>1</v>
      </c>
    </row>
    <row r="4" spans="1:12">
      <c r="A4" s="17"/>
      <c r="B4" s="6" t="s">
        <v>61</v>
      </c>
      <c r="C4" s="15">
        <v>2</v>
      </c>
      <c r="D4" s="15">
        <v>1</v>
      </c>
      <c r="E4" s="15">
        <v>0</v>
      </c>
      <c r="F4" s="15">
        <v>9</v>
      </c>
      <c r="G4" s="15"/>
      <c r="H4" s="15"/>
      <c r="I4" s="15"/>
      <c r="J4" s="15">
        <v>0</v>
      </c>
      <c r="K4" s="16">
        <v>0</v>
      </c>
      <c r="L4" s="16">
        <v>0</v>
      </c>
    </row>
    <row r="5" spans="1:12">
      <c r="A5" s="17"/>
      <c r="B5" s="6" t="s">
        <v>62</v>
      </c>
      <c r="C5" s="15">
        <v>0</v>
      </c>
      <c r="D5" s="15">
        <v>0</v>
      </c>
      <c r="E5" s="15">
        <v>0</v>
      </c>
      <c r="F5" s="15">
        <v>0</v>
      </c>
      <c r="G5" s="15"/>
      <c r="H5" s="15"/>
      <c r="I5" s="15"/>
      <c r="J5" s="15">
        <v>1</v>
      </c>
      <c r="K5" s="16">
        <v>1</v>
      </c>
      <c r="L5" s="16">
        <v>1</v>
      </c>
    </row>
    <row r="6" spans="1:12">
      <c r="A6" s="17"/>
      <c r="B6" s="6" t="s">
        <v>63</v>
      </c>
      <c r="C6" s="15">
        <v>0</v>
      </c>
      <c r="D6" s="15">
        <v>0</v>
      </c>
      <c r="E6" s="15">
        <v>0</v>
      </c>
      <c r="F6" s="15">
        <v>0</v>
      </c>
      <c r="G6" s="15"/>
      <c r="H6" s="15"/>
      <c r="I6" s="15"/>
      <c r="J6" s="15">
        <v>2</v>
      </c>
      <c r="K6" s="16">
        <v>2</v>
      </c>
      <c r="L6" s="16">
        <v>2</v>
      </c>
    </row>
    <row r="7" spans="1:12">
      <c r="A7" s="17"/>
      <c r="B7" s="28" t="s">
        <v>64</v>
      </c>
      <c r="C7" s="18">
        <v>0</v>
      </c>
      <c r="D7" s="18">
        <v>0</v>
      </c>
      <c r="E7" s="18">
        <v>0</v>
      </c>
      <c r="F7" s="18">
        <v>0</v>
      </c>
      <c r="G7" s="18"/>
      <c r="H7" s="18"/>
      <c r="I7" s="18"/>
      <c r="J7" s="18">
        <v>0</v>
      </c>
      <c r="K7" s="19">
        <v>0</v>
      </c>
      <c r="L7" s="19">
        <v>0</v>
      </c>
    </row>
    <row r="8" spans="1:12">
      <c r="A8" s="17"/>
      <c r="B8" s="6" t="s">
        <v>65</v>
      </c>
      <c r="C8" s="15">
        <v>1</v>
      </c>
      <c r="D8" s="15">
        <v>1</v>
      </c>
      <c r="E8" s="15">
        <v>2</v>
      </c>
      <c r="F8" s="15">
        <v>0</v>
      </c>
      <c r="G8" s="15"/>
      <c r="H8" s="15"/>
      <c r="I8" s="15"/>
      <c r="J8" s="15">
        <v>2</v>
      </c>
      <c r="K8" s="16">
        <v>2</v>
      </c>
      <c r="L8" s="16">
        <v>2</v>
      </c>
    </row>
    <row r="9" spans="1:12">
      <c r="A9" s="17"/>
      <c r="B9" s="6" t="s">
        <v>66</v>
      </c>
      <c r="C9" s="15">
        <v>6</v>
      </c>
      <c r="D9" s="15">
        <v>6</v>
      </c>
      <c r="E9" s="15">
        <v>5</v>
      </c>
      <c r="F9" s="15">
        <v>0</v>
      </c>
      <c r="G9" s="15"/>
      <c r="H9" s="15"/>
      <c r="I9" s="15"/>
      <c r="J9" s="15">
        <v>6</v>
      </c>
      <c r="K9" s="16">
        <v>5</v>
      </c>
      <c r="L9" s="16">
        <v>6</v>
      </c>
    </row>
    <row r="10" spans="1:12">
      <c r="A10" s="17"/>
      <c r="B10" s="6" t="s">
        <v>67</v>
      </c>
      <c r="C10" s="15">
        <v>4</v>
      </c>
      <c r="D10" s="15">
        <v>2</v>
      </c>
      <c r="E10" s="15">
        <v>3</v>
      </c>
      <c r="F10" s="15">
        <v>0</v>
      </c>
      <c r="G10" s="15"/>
      <c r="H10" s="15"/>
      <c r="I10" s="15"/>
      <c r="J10" s="15">
        <v>2</v>
      </c>
      <c r="K10" s="16">
        <v>1</v>
      </c>
      <c r="L10" s="16">
        <v>1</v>
      </c>
    </row>
    <row r="11" spans="1:12">
      <c r="A11" s="17"/>
      <c r="B11" s="6" t="s">
        <v>68</v>
      </c>
      <c r="C11" s="15">
        <v>77</v>
      </c>
      <c r="D11" s="15">
        <v>77</v>
      </c>
      <c r="E11" s="15">
        <v>81</v>
      </c>
      <c r="F11" s="15">
        <v>90</v>
      </c>
      <c r="G11" s="15"/>
      <c r="H11" s="15"/>
      <c r="I11" s="15"/>
      <c r="J11" s="15">
        <v>98</v>
      </c>
      <c r="K11" s="16">
        <v>94</v>
      </c>
      <c r="L11" s="16">
        <v>0</v>
      </c>
    </row>
    <row r="12" spans="1:12" s="52" customFormat="1">
      <c r="A12" s="72" t="s">
        <v>69</v>
      </c>
      <c r="B12" s="73"/>
      <c r="C12" s="74">
        <f>SUM(C2:C11)</f>
        <v>90</v>
      </c>
      <c r="D12" s="74">
        <f>SUM(D3:D11)</f>
        <v>87</v>
      </c>
      <c r="E12" s="74">
        <f>SUM(E8:E11)</f>
        <v>91</v>
      </c>
      <c r="F12" s="74">
        <f>SUM(F3:F11)</f>
        <v>99</v>
      </c>
      <c r="G12" s="74"/>
      <c r="H12" s="74"/>
      <c r="I12" s="74"/>
      <c r="J12" s="74">
        <v>113</v>
      </c>
      <c r="K12" s="75">
        <v>107</v>
      </c>
      <c r="L12" s="75">
        <v>90</v>
      </c>
    </row>
    <row r="13" spans="1:12" s="36" customFormat="1">
      <c r="A13" s="60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s="36" customFormat="1">
      <c r="A14" s="78" t="s">
        <v>5</v>
      </c>
      <c r="B14" s="3" t="s">
        <v>59</v>
      </c>
      <c r="C14" s="20">
        <v>0</v>
      </c>
      <c r="D14" s="20">
        <v>0</v>
      </c>
      <c r="E14" s="20">
        <v>0</v>
      </c>
      <c r="F14" s="20">
        <v>1</v>
      </c>
      <c r="G14" s="20"/>
      <c r="H14" s="20"/>
      <c r="I14" s="20"/>
      <c r="J14" s="20">
        <v>2</v>
      </c>
      <c r="K14" s="21">
        <v>1</v>
      </c>
      <c r="L14" s="21">
        <v>2</v>
      </c>
    </row>
    <row r="15" spans="1:12">
      <c r="B15" s="65" t="s">
        <v>83</v>
      </c>
      <c r="C15" s="66">
        <v>0</v>
      </c>
      <c r="D15" s="66">
        <v>1</v>
      </c>
      <c r="E15" s="66">
        <v>0</v>
      </c>
      <c r="F15" s="66">
        <v>0</v>
      </c>
      <c r="G15" s="66"/>
      <c r="H15" s="66"/>
      <c r="I15" s="66"/>
      <c r="J15" s="66">
        <v>0</v>
      </c>
      <c r="K15" s="66">
        <v>0</v>
      </c>
      <c r="L15" s="66">
        <v>0</v>
      </c>
    </row>
    <row r="16" spans="1:12">
      <c r="A16" s="17"/>
      <c r="B16" s="3" t="s">
        <v>60</v>
      </c>
      <c r="C16" s="20">
        <v>0</v>
      </c>
      <c r="D16" s="20">
        <v>0</v>
      </c>
      <c r="E16" s="20">
        <v>0</v>
      </c>
      <c r="F16" s="20">
        <v>0</v>
      </c>
      <c r="G16" s="20"/>
      <c r="H16" s="20"/>
      <c r="I16" s="20"/>
      <c r="J16" s="20">
        <v>0</v>
      </c>
      <c r="K16" s="21">
        <v>0</v>
      </c>
      <c r="L16" s="21">
        <v>0</v>
      </c>
    </row>
    <row r="17" spans="1:12">
      <c r="A17" s="17"/>
      <c r="B17" s="6" t="s">
        <v>61</v>
      </c>
      <c r="C17" s="15">
        <v>7</v>
      </c>
      <c r="D17" s="15">
        <v>7</v>
      </c>
      <c r="E17" s="15">
        <v>4</v>
      </c>
      <c r="F17" s="15">
        <v>11</v>
      </c>
      <c r="G17" s="15"/>
      <c r="H17" s="15"/>
      <c r="I17" s="15"/>
      <c r="J17" s="15">
        <v>5</v>
      </c>
      <c r="K17" s="16">
        <v>4</v>
      </c>
      <c r="L17" s="16">
        <v>1</v>
      </c>
    </row>
    <row r="18" spans="1:12">
      <c r="A18" s="17"/>
      <c r="B18" s="6" t="s">
        <v>62</v>
      </c>
      <c r="C18" s="15">
        <v>0</v>
      </c>
      <c r="D18" s="15">
        <v>0</v>
      </c>
      <c r="E18" s="15">
        <v>0</v>
      </c>
      <c r="F18" s="15">
        <v>0</v>
      </c>
      <c r="G18" s="15"/>
      <c r="H18" s="15"/>
      <c r="I18" s="15"/>
      <c r="J18" s="15">
        <v>0</v>
      </c>
      <c r="K18" s="16">
        <v>0</v>
      </c>
      <c r="L18" s="16">
        <v>0</v>
      </c>
    </row>
    <row r="19" spans="1:12">
      <c r="A19" s="17"/>
      <c r="B19" s="56" t="s">
        <v>108</v>
      </c>
      <c r="C19" s="15">
        <v>1</v>
      </c>
      <c r="D19" s="15"/>
      <c r="E19" s="15"/>
      <c r="F19" s="15"/>
      <c r="G19" s="15"/>
      <c r="H19" s="15"/>
      <c r="I19" s="15"/>
      <c r="J19" s="15"/>
      <c r="K19" s="16"/>
      <c r="L19" s="16"/>
    </row>
    <row r="20" spans="1:12">
      <c r="A20" s="17"/>
      <c r="B20" s="6" t="s">
        <v>63</v>
      </c>
      <c r="C20" s="15">
        <v>1</v>
      </c>
      <c r="D20" s="15">
        <v>2</v>
      </c>
      <c r="E20" s="15">
        <v>1</v>
      </c>
      <c r="F20" s="15">
        <v>0</v>
      </c>
      <c r="G20" s="15"/>
      <c r="H20" s="15"/>
      <c r="I20" s="15"/>
      <c r="J20" s="15">
        <v>1</v>
      </c>
      <c r="K20" s="16">
        <v>2</v>
      </c>
      <c r="L20" s="16">
        <v>3</v>
      </c>
    </row>
    <row r="21" spans="1:12">
      <c r="A21" s="17"/>
      <c r="B21" s="28" t="s">
        <v>64</v>
      </c>
      <c r="C21" s="18">
        <v>0</v>
      </c>
      <c r="D21" s="18">
        <v>0</v>
      </c>
      <c r="E21" s="18">
        <v>0</v>
      </c>
      <c r="F21" s="18">
        <v>0</v>
      </c>
      <c r="G21" s="18"/>
      <c r="H21" s="18"/>
      <c r="I21" s="18"/>
      <c r="J21" s="18">
        <v>1</v>
      </c>
      <c r="K21" s="19">
        <v>0</v>
      </c>
      <c r="L21" s="19">
        <v>0</v>
      </c>
    </row>
    <row r="22" spans="1:12">
      <c r="A22" s="17"/>
      <c r="B22" s="6" t="s">
        <v>65</v>
      </c>
      <c r="C22" s="15">
        <v>0</v>
      </c>
      <c r="D22" s="15">
        <v>1</v>
      </c>
      <c r="E22" s="15">
        <v>0</v>
      </c>
      <c r="F22" s="15">
        <v>0</v>
      </c>
      <c r="G22" s="15"/>
      <c r="H22" s="15"/>
      <c r="I22" s="15"/>
      <c r="J22" s="15">
        <v>0</v>
      </c>
      <c r="K22" s="16">
        <v>0</v>
      </c>
      <c r="L22" s="16">
        <v>0</v>
      </c>
    </row>
    <row r="23" spans="1:12">
      <c r="A23" s="17"/>
      <c r="B23" s="6" t="s">
        <v>66</v>
      </c>
      <c r="C23" s="15">
        <v>1</v>
      </c>
      <c r="D23" s="15">
        <v>1</v>
      </c>
      <c r="E23" s="15">
        <v>1</v>
      </c>
      <c r="F23" s="15">
        <v>0</v>
      </c>
      <c r="G23" s="15"/>
      <c r="H23" s="15"/>
      <c r="I23" s="15"/>
      <c r="J23" s="15">
        <v>2</v>
      </c>
      <c r="K23" s="16">
        <v>1</v>
      </c>
      <c r="L23" s="16">
        <v>1</v>
      </c>
    </row>
    <row r="24" spans="1:12">
      <c r="A24" s="17"/>
      <c r="B24" s="35" t="s">
        <v>82</v>
      </c>
      <c r="C24" s="15">
        <v>0</v>
      </c>
      <c r="D24" s="15">
        <v>1</v>
      </c>
      <c r="E24" s="15">
        <v>1</v>
      </c>
      <c r="F24" s="15">
        <v>0</v>
      </c>
      <c r="G24" s="15"/>
      <c r="H24" s="15"/>
      <c r="I24" s="15"/>
      <c r="J24" s="15">
        <v>0</v>
      </c>
      <c r="K24" s="16">
        <v>0</v>
      </c>
      <c r="L24" s="16">
        <v>0</v>
      </c>
    </row>
    <row r="25" spans="1:12">
      <c r="A25" s="17"/>
      <c r="B25" s="6" t="s">
        <v>67</v>
      </c>
      <c r="C25" s="15">
        <v>2</v>
      </c>
      <c r="D25" s="15">
        <v>1</v>
      </c>
      <c r="E25" s="15">
        <v>2</v>
      </c>
      <c r="F25" s="15">
        <v>0</v>
      </c>
      <c r="G25" s="15"/>
      <c r="H25" s="15"/>
      <c r="I25" s="15"/>
      <c r="J25" s="15">
        <v>0</v>
      </c>
      <c r="K25" s="16">
        <v>0</v>
      </c>
      <c r="L25" s="16">
        <v>0</v>
      </c>
    </row>
    <row r="26" spans="1:12">
      <c r="A26" s="17"/>
      <c r="B26" s="6" t="s">
        <v>68</v>
      </c>
      <c r="C26" s="15">
        <v>16</v>
      </c>
      <c r="D26" s="15">
        <v>10</v>
      </c>
      <c r="E26" s="15">
        <v>10</v>
      </c>
      <c r="F26" s="15">
        <v>12</v>
      </c>
      <c r="G26" s="15"/>
      <c r="H26" s="15"/>
      <c r="I26" s="15"/>
      <c r="J26" s="15">
        <v>17</v>
      </c>
      <c r="K26" s="16">
        <v>16</v>
      </c>
      <c r="L26" s="16">
        <v>13</v>
      </c>
    </row>
    <row r="27" spans="1:12" s="52" customFormat="1">
      <c r="A27" s="72" t="s">
        <v>69</v>
      </c>
      <c r="B27" s="73"/>
      <c r="C27" s="74">
        <f>SUM(C14:C26)</f>
        <v>28</v>
      </c>
      <c r="D27" s="74">
        <f>SUM(D14:D26)</f>
        <v>24</v>
      </c>
      <c r="E27" s="74">
        <f>SUM(E14:E26)</f>
        <v>19</v>
      </c>
      <c r="F27" s="74">
        <f>SUM(F14:F26)</f>
        <v>24</v>
      </c>
      <c r="G27" s="74"/>
      <c r="H27" s="74"/>
      <c r="I27" s="74"/>
      <c r="J27" s="74">
        <v>28</v>
      </c>
      <c r="K27" s="75">
        <v>24</v>
      </c>
      <c r="L27" s="75">
        <v>20</v>
      </c>
    </row>
    <row r="28" spans="1:12" s="36" customFormat="1">
      <c r="A28" s="60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1:12">
      <c r="A29" s="78" t="s">
        <v>6</v>
      </c>
      <c r="B29" s="3" t="s">
        <v>59</v>
      </c>
      <c r="C29" s="20">
        <v>1</v>
      </c>
      <c r="D29" s="20">
        <v>1</v>
      </c>
      <c r="E29" s="20">
        <v>2</v>
      </c>
      <c r="F29" s="20">
        <v>7</v>
      </c>
      <c r="G29" s="20"/>
      <c r="H29" s="20"/>
      <c r="I29" s="20"/>
      <c r="J29" s="20">
        <v>0</v>
      </c>
      <c r="K29" s="21">
        <v>0</v>
      </c>
      <c r="L29" s="21">
        <v>1</v>
      </c>
    </row>
    <row r="30" spans="1:12">
      <c r="A30" s="37"/>
      <c r="B30" s="56" t="s">
        <v>88</v>
      </c>
      <c r="C30" s="15">
        <v>0</v>
      </c>
      <c r="D30" s="15">
        <v>1</v>
      </c>
      <c r="E30" s="15">
        <v>0</v>
      </c>
      <c r="F30" s="15">
        <v>0</v>
      </c>
      <c r="G30" s="15"/>
      <c r="H30" s="15"/>
      <c r="I30" s="15"/>
      <c r="J30" s="15">
        <v>0</v>
      </c>
      <c r="K30" s="16">
        <v>0</v>
      </c>
      <c r="L30" s="16">
        <v>0</v>
      </c>
    </row>
    <row r="31" spans="1:12">
      <c r="A31" s="37"/>
      <c r="B31" s="56" t="s">
        <v>89</v>
      </c>
      <c r="C31" s="15">
        <v>1</v>
      </c>
      <c r="D31" s="15">
        <v>1</v>
      </c>
      <c r="E31" s="15">
        <v>0</v>
      </c>
      <c r="F31" s="15">
        <v>0</v>
      </c>
      <c r="G31" s="15"/>
      <c r="H31" s="15"/>
      <c r="I31" s="15"/>
      <c r="J31" s="15">
        <v>0</v>
      </c>
      <c r="K31" s="16">
        <v>0</v>
      </c>
      <c r="L31" s="16">
        <v>0</v>
      </c>
    </row>
    <row r="32" spans="1:12">
      <c r="A32" s="37"/>
      <c r="B32" s="38" t="s">
        <v>83</v>
      </c>
      <c r="C32" s="18">
        <v>0</v>
      </c>
      <c r="D32" s="18">
        <v>1</v>
      </c>
      <c r="E32" s="18">
        <v>1</v>
      </c>
      <c r="F32" s="18">
        <v>0</v>
      </c>
      <c r="G32" s="18"/>
      <c r="H32" s="18"/>
      <c r="I32" s="18"/>
      <c r="J32" s="18">
        <v>0</v>
      </c>
      <c r="K32" s="19">
        <v>0</v>
      </c>
      <c r="L32" s="19">
        <v>0</v>
      </c>
    </row>
    <row r="33" spans="1:12">
      <c r="A33" s="2"/>
      <c r="B33" s="3" t="s">
        <v>61</v>
      </c>
      <c r="C33" s="20">
        <v>9</v>
      </c>
      <c r="D33" s="20">
        <v>14</v>
      </c>
      <c r="E33" s="20">
        <v>8</v>
      </c>
      <c r="F33" s="20">
        <v>22</v>
      </c>
      <c r="G33" s="20"/>
      <c r="H33" s="20"/>
      <c r="I33" s="20"/>
      <c r="J33" s="20">
        <v>6</v>
      </c>
      <c r="K33" s="21">
        <v>19</v>
      </c>
      <c r="L33" s="21">
        <v>10</v>
      </c>
    </row>
    <row r="34" spans="1:12">
      <c r="A34" s="2"/>
      <c r="B34" s="56" t="s">
        <v>92</v>
      </c>
      <c r="C34" s="15">
        <v>1</v>
      </c>
      <c r="D34" s="15">
        <v>1</v>
      </c>
      <c r="E34" s="15">
        <v>0</v>
      </c>
      <c r="F34" s="15">
        <v>0</v>
      </c>
      <c r="G34" s="15"/>
      <c r="H34" s="15"/>
      <c r="I34" s="15"/>
      <c r="J34" s="15">
        <v>0</v>
      </c>
      <c r="K34" s="16">
        <v>0</v>
      </c>
      <c r="L34" s="16">
        <v>0</v>
      </c>
    </row>
    <row r="35" spans="1:12">
      <c r="A35" s="17"/>
      <c r="B35" s="6" t="s">
        <v>62</v>
      </c>
      <c r="C35" s="15">
        <v>4</v>
      </c>
      <c r="D35" s="15">
        <v>5</v>
      </c>
      <c r="E35" s="15">
        <v>1</v>
      </c>
      <c r="F35" s="15">
        <v>0</v>
      </c>
      <c r="G35" s="15"/>
      <c r="H35" s="15"/>
      <c r="I35" s="15"/>
      <c r="J35" s="15">
        <v>0</v>
      </c>
      <c r="K35" s="16">
        <v>2</v>
      </c>
      <c r="L35" s="16">
        <v>0</v>
      </c>
    </row>
    <row r="36" spans="1:12">
      <c r="A36" s="17"/>
      <c r="B36" s="56" t="s">
        <v>91</v>
      </c>
      <c r="C36" s="15">
        <v>1</v>
      </c>
      <c r="D36" s="15">
        <v>2</v>
      </c>
      <c r="E36" s="15">
        <v>0</v>
      </c>
      <c r="F36" s="15">
        <v>0</v>
      </c>
      <c r="G36" s="15"/>
      <c r="H36" s="15"/>
      <c r="I36" s="15"/>
      <c r="J36" s="15">
        <v>0</v>
      </c>
      <c r="K36" s="16">
        <v>0</v>
      </c>
      <c r="L36" s="16">
        <v>0</v>
      </c>
    </row>
    <row r="37" spans="1:12">
      <c r="A37" s="17"/>
      <c r="B37" s="6" t="s">
        <v>63</v>
      </c>
      <c r="C37" s="15">
        <v>1</v>
      </c>
      <c r="D37" s="15">
        <v>2</v>
      </c>
      <c r="E37" s="15">
        <v>1</v>
      </c>
      <c r="F37" s="15">
        <v>0</v>
      </c>
      <c r="G37" s="15"/>
      <c r="H37" s="15"/>
      <c r="I37" s="15"/>
      <c r="J37" s="15">
        <v>1</v>
      </c>
      <c r="K37" s="16">
        <v>2</v>
      </c>
      <c r="L37" s="16">
        <v>2</v>
      </c>
    </row>
    <row r="38" spans="1:12">
      <c r="A38" s="17"/>
      <c r="B38" s="6" t="s">
        <v>70</v>
      </c>
      <c r="C38" s="15">
        <v>0</v>
      </c>
      <c r="D38" s="15">
        <v>0</v>
      </c>
      <c r="E38" s="15">
        <v>0</v>
      </c>
      <c r="F38" s="15">
        <v>0</v>
      </c>
      <c r="G38" s="15"/>
      <c r="H38" s="15"/>
      <c r="I38" s="15"/>
      <c r="J38" s="15">
        <v>1</v>
      </c>
      <c r="K38" s="16">
        <v>1</v>
      </c>
      <c r="L38" s="16">
        <v>1</v>
      </c>
    </row>
    <row r="39" spans="1:12">
      <c r="A39" s="17"/>
      <c r="B39" s="29" t="s">
        <v>65</v>
      </c>
      <c r="C39" s="21">
        <v>0</v>
      </c>
      <c r="D39" s="21">
        <v>0</v>
      </c>
      <c r="E39" s="21">
        <v>0</v>
      </c>
      <c r="F39" s="21">
        <v>0</v>
      </c>
      <c r="G39" s="21"/>
      <c r="H39" s="21"/>
      <c r="I39" s="21"/>
      <c r="J39" s="21">
        <v>0</v>
      </c>
      <c r="K39" s="21">
        <v>1</v>
      </c>
      <c r="L39" s="21">
        <v>2</v>
      </c>
    </row>
    <row r="40" spans="1:12">
      <c r="A40" s="17"/>
      <c r="B40" s="39" t="s">
        <v>90</v>
      </c>
      <c r="C40" s="16">
        <v>1</v>
      </c>
      <c r="D40" s="16">
        <v>1</v>
      </c>
      <c r="E40" s="16">
        <v>0</v>
      </c>
      <c r="F40" s="16">
        <v>0</v>
      </c>
      <c r="G40" s="16"/>
      <c r="H40" s="16"/>
      <c r="I40" s="16"/>
      <c r="J40" s="16">
        <v>0</v>
      </c>
      <c r="K40" s="16">
        <v>0</v>
      </c>
      <c r="L40" s="16">
        <v>0</v>
      </c>
    </row>
    <row r="41" spans="1:12">
      <c r="A41" s="17"/>
      <c r="B41" s="30" t="s">
        <v>66</v>
      </c>
      <c r="C41" s="16">
        <v>2</v>
      </c>
      <c r="D41" s="16">
        <v>2</v>
      </c>
      <c r="E41" s="16">
        <v>2</v>
      </c>
      <c r="F41" s="16">
        <v>0</v>
      </c>
      <c r="G41" s="16"/>
      <c r="H41" s="16"/>
      <c r="I41" s="16"/>
      <c r="J41" s="16">
        <v>3</v>
      </c>
      <c r="K41" s="16">
        <v>2</v>
      </c>
      <c r="L41" s="16">
        <v>1</v>
      </c>
    </row>
    <row r="42" spans="1:12">
      <c r="A42" s="17"/>
      <c r="B42" s="39" t="s">
        <v>84</v>
      </c>
      <c r="C42" s="16">
        <v>0</v>
      </c>
      <c r="D42" s="16">
        <v>0</v>
      </c>
      <c r="E42" s="16">
        <v>1</v>
      </c>
      <c r="F42" s="16">
        <v>0</v>
      </c>
      <c r="G42" s="16"/>
      <c r="H42" s="16"/>
      <c r="I42" s="16"/>
      <c r="J42" s="16">
        <v>0</v>
      </c>
      <c r="K42" s="16">
        <v>0</v>
      </c>
      <c r="L42" s="16">
        <v>0</v>
      </c>
    </row>
    <row r="43" spans="1:12">
      <c r="A43" s="17"/>
      <c r="B43" s="39" t="s">
        <v>67</v>
      </c>
      <c r="C43" s="16">
        <v>3</v>
      </c>
      <c r="D43" s="16">
        <v>2</v>
      </c>
      <c r="E43" s="16">
        <v>0</v>
      </c>
      <c r="F43" s="16">
        <v>0</v>
      </c>
      <c r="G43" s="16"/>
      <c r="H43" s="16"/>
      <c r="I43" s="16"/>
      <c r="J43" s="16">
        <v>0</v>
      </c>
      <c r="K43" s="16">
        <v>0</v>
      </c>
      <c r="L43" s="16">
        <v>0</v>
      </c>
    </row>
    <row r="44" spans="1:12">
      <c r="A44" s="17"/>
      <c r="B44" s="30" t="s">
        <v>71</v>
      </c>
      <c r="C44" s="16">
        <v>0</v>
      </c>
      <c r="D44" s="16">
        <v>0</v>
      </c>
      <c r="E44" s="16">
        <v>0</v>
      </c>
      <c r="F44" s="16">
        <v>0</v>
      </c>
      <c r="G44" s="16"/>
      <c r="H44" s="16"/>
      <c r="I44" s="16"/>
      <c r="J44" s="16">
        <v>1</v>
      </c>
      <c r="K44" s="16">
        <v>1</v>
      </c>
      <c r="L44" s="16">
        <v>1</v>
      </c>
    </row>
    <row r="45" spans="1:12">
      <c r="A45" s="17"/>
      <c r="B45" s="30" t="s">
        <v>68</v>
      </c>
      <c r="C45" s="16">
        <v>7</v>
      </c>
      <c r="D45" s="16">
        <v>10</v>
      </c>
      <c r="E45" s="16">
        <v>4</v>
      </c>
      <c r="F45" s="16">
        <v>14</v>
      </c>
      <c r="G45" s="16"/>
      <c r="H45" s="16"/>
      <c r="I45" s="16"/>
      <c r="J45" s="16">
        <v>7</v>
      </c>
      <c r="K45" s="16">
        <v>8</v>
      </c>
      <c r="L45" s="16">
        <v>11</v>
      </c>
    </row>
    <row r="46" spans="1:12">
      <c r="A46" s="17"/>
      <c r="B46" s="65" t="s">
        <v>106</v>
      </c>
      <c r="C46" s="19">
        <v>1</v>
      </c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.75" customHeight="1">
      <c r="A47" s="17"/>
      <c r="B47" s="39" t="s">
        <v>102</v>
      </c>
      <c r="C47" s="16">
        <v>0</v>
      </c>
      <c r="D47" s="16">
        <v>1</v>
      </c>
      <c r="E47" s="16">
        <v>0</v>
      </c>
      <c r="F47" s="16">
        <v>0</v>
      </c>
      <c r="G47" s="16"/>
      <c r="H47" s="16"/>
      <c r="I47" s="16"/>
      <c r="J47" s="16">
        <v>0</v>
      </c>
      <c r="K47" s="16">
        <v>0</v>
      </c>
      <c r="L47" s="16">
        <v>0</v>
      </c>
    </row>
    <row r="48" spans="1:12" ht="15.75" customHeight="1">
      <c r="A48" s="17"/>
      <c r="B48" s="39" t="s">
        <v>107</v>
      </c>
      <c r="C48" s="16">
        <v>1</v>
      </c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" customHeight="1">
      <c r="A49" s="17"/>
      <c r="B49" s="22" t="s">
        <v>52</v>
      </c>
      <c r="C49" s="18">
        <v>0</v>
      </c>
      <c r="D49" s="18">
        <v>0</v>
      </c>
      <c r="E49" s="18">
        <v>0</v>
      </c>
      <c r="F49" s="18">
        <v>5</v>
      </c>
      <c r="G49" s="18"/>
      <c r="H49" s="18"/>
      <c r="I49" s="18"/>
      <c r="J49" s="18">
        <v>17</v>
      </c>
      <c r="K49" s="18">
        <v>2</v>
      </c>
      <c r="L49" s="18">
        <v>5</v>
      </c>
    </row>
    <row r="50" spans="1:12" s="52" customFormat="1">
      <c r="A50" s="76" t="s">
        <v>69</v>
      </c>
      <c r="B50" s="77"/>
      <c r="C50" s="55">
        <f>SUM(C29:C49)</f>
        <v>33</v>
      </c>
      <c r="D50" s="55">
        <f>SUM(D29:D49)</f>
        <v>44</v>
      </c>
      <c r="E50" s="55">
        <f>SUM(E29:E49)</f>
        <v>20</v>
      </c>
      <c r="F50" s="55">
        <f>SUM(F29:F49)</f>
        <v>48</v>
      </c>
      <c r="G50" s="55"/>
      <c r="H50" s="55"/>
      <c r="I50" s="55"/>
      <c r="J50" s="55">
        <v>36</v>
      </c>
      <c r="K50" s="51">
        <v>38</v>
      </c>
      <c r="L50" s="51">
        <v>34</v>
      </c>
    </row>
  </sheetData>
  <pageMargins left="0.75" right="0.75" top="1" bottom="1" header="0.5" footer="0.5"/>
  <pageSetup orientation="portrait" r:id="rId1"/>
  <headerFooter>
    <oddHeader>&amp;CFACULTY MEMBERS BY DEGREE</oddHeader>
  </headerFooter>
  <ignoredErrors>
    <ignoredError sqref="D12 F12" formulaRange="1"/>
    <ignoredError sqref="E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FTE BY DEPT &amp; APPOINTMENT</vt:lpstr>
      <vt:lpstr>BY GENDER &amp; RACE-ETHNICITY</vt:lpstr>
      <vt:lpstr>BY DEGREE</vt:lpstr>
      <vt:lpstr>'FTE BY DEPT &amp; APPOINTMENT'!Print_Titles</vt:lpstr>
    </vt:vector>
  </TitlesOfParts>
  <Company>Albion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John Perney</cp:lastModifiedBy>
  <cp:lastPrinted>2006-08-25T15:25:02Z</cp:lastPrinted>
  <dcterms:created xsi:type="dcterms:W3CDTF">2006-07-19T18:48:56Z</dcterms:created>
  <dcterms:modified xsi:type="dcterms:W3CDTF">2012-10-08T13:39:06Z</dcterms:modified>
</cp:coreProperties>
</file>